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<sst xmlns="http://schemas.openxmlformats.org/spreadsheetml/2006/main" count="416" uniqueCount="186">
  <si>
    <t>Date</t>
  </si>
  <si>
    <t>Destination</t>
  </si>
  <si>
    <t>AT Miles</t>
  </si>
  <si>
    <t>Other Miles</t>
  </si>
  <si>
    <t>Total Miles</t>
  </si>
  <si>
    <t>Sleep</t>
  </si>
  <si>
    <t>Stover Creek Shelter</t>
  </si>
  <si>
    <t>Hammock</t>
  </si>
  <si>
    <t>Gooch Mountain Shelter</t>
  </si>
  <si>
    <t>AT Miles Total</t>
  </si>
  <si>
    <t>AT Milepost</t>
  </si>
  <si>
    <t>Other Miles Total</t>
  </si>
  <si>
    <t>Total Miles Walked</t>
  </si>
  <si>
    <t>Slaughter Creek Campsite</t>
  </si>
  <si>
    <t>Neels Gap</t>
  </si>
  <si>
    <t>Hostel</t>
  </si>
  <si>
    <t>Blue Mountain Shelter</t>
  </si>
  <si>
    <t>Tray Mountain Shelter</t>
  </si>
  <si>
    <t>Hiawassee Inn</t>
  </si>
  <si>
    <t>Motel</t>
  </si>
  <si>
    <t>Muskrat Creek Shelter</t>
  </si>
  <si>
    <t>Carter Gap Shelter</t>
  </si>
  <si>
    <t>Sapphire Inn, Franklin NC</t>
  </si>
  <si>
    <t>Cold Spring Shelter</t>
  </si>
  <si>
    <t>NOC</t>
  </si>
  <si>
    <t>Brown Fork Gap Shelter</t>
  </si>
  <si>
    <t>Fontana Lodge</t>
  </si>
  <si>
    <t>Russell Field Shelter</t>
  </si>
  <si>
    <t>Shelter</t>
  </si>
  <si>
    <t>Silers Bald Shelter</t>
  </si>
  <si>
    <t>Icewater Springs Shelter</t>
  </si>
  <si>
    <t>Cosby Knob Shelter</t>
  </si>
  <si>
    <t>Standing Bear Farm</t>
  </si>
  <si>
    <t>Roaring Fork Shelter</t>
  </si>
  <si>
    <t>Deer Oark Mountain Shelter</t>
  </si>
  <si>
    <t>Elmers Sunnybank Inn, Hot Springs NC</t>
  </si>
  <si>
    <t>Spring Mountain Shelter</t>
  </si>
  <si>
    <t>Jerry Cabin Shelter</t>
  </si>
  <si>
    <t>Hogback Ridge Shelter</t>
  </si>
  <si>
    <t>No Business Knob Shelter</t>
  </si>
  <si>
    <t>Super 8, Erwin TN</t>
  </si>
  <si>
    <t>Cherry Gap Shelter</t>
  </si>
  <si>
    <t>Roan High Knob Shelter</t>
  </si>
  <si>
    <t>Mountain Harbor B&amp;B, Roan Mountain TN</t>
  </si>
  <si>
    <t>B&amp;B</t>
  </si>
  <si>
    <t>Moreland Gap Shelter</t>
  </si>
  <si>
    <t>Braemer Castle Hostel, Hampton TN</t>
  </si>
  <si>
    <t>Iron Mountain Shelter</t>
  </si>
  <si>
    <t>Abingdon Gap Shelter</t>
  </si>
  <si>
    <t>Hikers Inn, Damascus VA</t>
  </si>
  <si>
    <t>Saunders Shelter</t>
  </si>
  <si>
    <t>Thomas Knob Shelter</t>
  </si>
  <si>
    <t>Campsite After Dickeys Gap</t>
  </si>
  <si>
    <t>Brushy Mountain</t>
  </si>
  <si>
    <t>Relax Inn, Atkins VA</t>
  </si>
  <si>
    <t>Campsite 2 miles south of Chestnut Knob</t>
  </si>
  <si>
    <t>Campsite at Laurel Creek</t>
  </si>
  <si>
    <t>Helveys Mill Shelter</t>
  </si>
  <si>
    <t>Wapiti Shelter</t>
  </si>
  <si>
    <t>Holiday Motor Lodge, Pearisburg VA</t>
  </si>
  <si>
    <t>7 Day Total AT Miles</t>
  </si>
  <si>
    <t>7 Day Avg AT Miles</t>
  </si>
  <si>
    <t>7 Day Total Miles</t>
  </si>
  <si>
    <t>7 Day Avg Miles</t>
  </si>
  <si>
    <t>Holy Family Hostel, Pearisburg VA</t>
  </si>
  <si>
    <t>Rice Field Shelter</t>
  </si>
  <si>
    <t>Bailey Gap Shelter</t>
  </si>
  <si>
    <t>Laurel Creek Shelter</t>
  </si>
  <si>
    <t>Brush Mountain Stealth Site</t>
  </si>
  <si>
    <t>Catawba Mountain Shelter</t>
  </si>
  <si>
    <t>Lamberts Meadow Shelter</t>
  </si>
  <si>
    <t>Howard Johnson Exoress, Daleville VA</t>
  </si>
  <si>
    <t>Bobblets Gap Shelter</t>
  </si>
  <si>
    <t>Cornelius Creek Shelter</t>
  </si>
  <si>
    <t>Johns Hollow Shelter</t>
  </si>
  <si>
    <t>Brown Mountain Creek Shelter</t>
  </si>
  <si>
    <t>Seeley-Woodworth Shelter</t>
  </si>
  <si>
    <t>Harpers Creek Shelter</t>
  </si>
  <si>
    <t>Residence Inn, Waynesboro VA</t>
  </si>
  <si>
    <t>Joel &amp; Connie's house, Bethesda MD</t>
  </si>
  <si>
    <t>Home</t>
  </si>
  <si>
    <t>Floor</t>
  </si>
  <si>
    <t>Stealth Site Past Bear Spring</t>
  </si>
  <si>
    <t>Calf Mountain Shelter</t>
  </si>
  <si>
    <t>Stealth Site on Loft Mountain</t>
  </si>
  <si>
    <t>Stealth Site on Baldface Mountain</t>
  </si>
  <si>
    <t>Big Meadows Lodge</t>
  </si>
  <si>
    <t>Rock Spring Hut</t>
  </si>
  <si>
    <t>Pass Mountain Hut</t>
  </si>
  <si>
    <t>Stealth Site on unnamed peak past Hogwallow Gap</t>
  </si>
  <si>
    <t>Quality Inn, Front Royal VA</t>
  </si>
  <si>
    <t>Dicks Dome Shelter</t>
  </si>
  <si>
    <t>Bears Den Hostel</t>
  </si>
  <si>
    <t>David Lesser Memorial Shelter</t>
  </si>
  <si>
    <t>Crampton Gap Shelter</t>
  </si>
  <si>
    <t>Ensign Cowall Shelter</t>
  </si>
  <si>
    <t>Tumbling Run Shelters</t>
  </si>
  <si>
    <t>Birch Run Shelter</t>
  </si>
  <si>
    <t>James Fry (Tagg Run) Shelter</t>
  </si>
  <si>
    <t>Garmanhaus B&amp;B, Boiling Springs PA</t>
  </si>
  <si>
    <t>Nero Days</t>
  </si>
  <si>
    <t>Zero Days</t>
  </si>
  <si>
    <t>Darlington Shelter</t>
  </si>
  <si>
    <t>Doyle Hotel, Duncannon PA</t>
  </si>
  <si>
    <t>Campsite near PA 325</t>
  </si>
  <si>
    <t>William Penn Shelter</t>
  </si>
  <si>
    <t>Eagles Nest Shelter</t>
  </si>
  <si>
    <t>Windsor Furnace Shelter</t>
  </si>
  <si>
    <t>Allentown Hiking Club Shelter</t>
  </si>
  <si>
    <t>George W. Outerbridge Shelter</t>
  </si>
  <si>
    <t>Travel Inn, Wind Gap PA</t>
  </si>
  <si>
    <t>Friend's house (DWG Recreation Area Info Center)</t>
  </si>
  <si>
    <t>Bed</t>
  </si>
  <si>
    <t>Brink Road Shelter</t>
  </si>
  <si>
    <t>Rutherford Shelter</t>
  </si>
  <si>
    <t>Pochuck Mountain Shelter</t>
  </si>
  <si>
    <t>St Thomas Episcopal Church Hostel, Vernon NJ</t>
  </si>
  <si>
    <t>Wildcat Shelter</t>
  </si>
  <si>
    <t>William Brien Memorial Shelter</t>
  </si>
  <si>
    <t>Graymoor Monastery</t>
  </si>
  <si>
    <t>RPH Shelter</t>
  </si>
  <si>
    <t>Telephone Pioneers Shelter</t>
  </si>
  <si>
    <t>Ten Mile River Campsite</t>
  </si>
  <si>
    <t>Mt Algo Lean-to</t>
  </si>
  <si>
    <t>Kent CT, then NYC</t>
  </si>
  <si>
    <t>Hotel</t>
  </si>
  <si>
    <t>NYC w/Jodi</t>
  </si>
  <si>
    <t>Avg AT Miles</t>
  </si>
  <si>
    <t>Non-zero Avg</t>
  </si>
  <si>
    <t>Silver Hill Campsite</t>
  </si>
  <si>
    <t>Limestone Spring Lean-to</t>
  </si>
  <si>
    <t>Riga Lean-to</t>
  </si>
  <si>
    <t>The Hemlocks Lean-to</t>
  </si>
  <si>
    <t>Mt Wilcox South Lean-to</t>
  </si>
  <si>
    <t>Upper Goose Pond Cabin</t>
  </si>
  <si>
    <t>Dalton, MA, then Home</t>
  </si>
  <si>
    <t>Cheshire MA</t>
  </si>
  <si>
    <t>North Adams MA</t>
  </si>
  <si>
    <t>Autumn Inn Motel, Bennington VT</t>
  </si>
  <si>
    <t>Story Spring Shelter</t>
  </si>
  <si>
    <t>Spruce Peak Shelter</t>
  </si>
  <si>
    <t>Green Mountain House, Manchester Center VT</t>
  </si>
  <si>
    <t>Slack?</t>
  </si>
  <si>
    <t>Y</t>
  </si>
  <si>
    <t>Lost Pond Shelter</t>
  </si>
  <si>
    <t>Back Home Again Hostel, Rutland VT</t>
  </si>
  <si>
    <t>The Inn at Long Trail, Sherburne Pass VT</t>
  </si>
  <si>
    <t>Winturri Shelter</t>
  </si>
  <si>
    <t>Happy Hill Shelter</t>
  </si>
  <si>
    <t>Hanover NH</t>
  </si>
  <si>
    <t>Moose Mountain Shelter</t>
  </si>
  <si>
    <t>Smarts Mtn Fire Wardens Cabin</t>
  </si>
  <si>
    <t>Hikers Welcome Hostel, Glencliff NH</t>
  </si>
  <si>
    <t>Kinsman Notch (Carriage Motel, North Woodstock NH)</t>
  </si>
  <si>
    <t>Franconia Notch (Dave &amp; Pam Smith's house)</t>
  </si>
  <si>
    <t>Galehead Hut</t>
  </si>
  <si>
    <t>AMC Hut</t>
  </si>
  <si>
    <t>Ethan Pond Campsite</t>
  </si>
  <si>
    <t>Lakes of the Clouds Huts</t>
  </si>
  <si>
    <t>Madison Spring Hut</t>
  </si>
  <si>
    <t>Pinkham Notch</t>
  </si>
  <si>
    <t>Carter Notch Hut</t>
  </si>
  <si>
    <t>Gentian Pond Campsite</t>
  </si>
  <si>
    <t>Full Goose Shelter</t>
  </si>
  <si>
    <t>Grafton Notch, Pine Ellis Lodging</t>
  </si>
  <si>
    <t>East B Hill Rd, Pine Ellis Lodging</t>
  </si>
  <si>
    <t>South Arm Rd, Pine Ellis Lodging</t>
  </si>
  <si>
    <t>ME 17, Pine Ellis Lodging</t>
  </si>
  <si>
    <t>ME 4, Gull Pond Lodge</t>
  </si>
  <si>
    <t>Orbeton Stream, Gull Pond Lodge</t>
  </si>
  <si>
    <t>Caribou Valley Rd, Gull Pond Lodge</t>
  </si>
  <si>
    <t>ME 27, Stratton Motel</t>
  </si>
  <si>
    <t>Safford Notch Campsite</t>
  </si>
  <si>
    <t>Pierce Pond Lean-to</t>
  </si>
  <si>
    <t>Bald Mountain Brook Lean-to</t>
  </si>
  <si>
    <t>Horseshoe Canyon Lean-to</t>
  </si>
  <si>
    <t>ME 15, Lake Shore House, Monson</t>
  </si>
  <si>
    <t>Lake Shore House, Monson</t>
  </si>
  <si>
    <t>Long Pond Stream Lean-to</t>
  </si>
  <si>
    <t>Carl A. Newhall Lean-to</t>
  </si>
  <si>
    <t>Cooper Brook Falls Lean-to</t>
  </si>
  <si>
    <t>Beach on Nahmakanta Lake</t>
  </si>
  <si>
    <t>Hurd Brook Lean-to</t>
  </si>
  <si>
    <t>Katahdin Stream Campground, Best Value Inn, Millinocket</t>
  </si>
  <si>
    <t>Best Value Inn, Millinocket</t>
  </si>
  <si>
    <t>Katahdin, Baxter Peak, Best Value Inn, Millinocket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</si>
</sst>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2"/>
  <sheetViews>
    <sheetView tabSelected="1" zoomScalePageLayoutView="0" workbookViewId="0" topLeftCell="A1">
      <pane xSplit="2" ySplit="1" topLeftCell="C18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03" sqref="D203"/>
    </sheetView>
  </sheetViews>
  <sheetFormatPr defaultColWidth="9.140625" defaultRowHeight="15"/>
  <cols>
    <col min="1" max="1" width="9.7109375" style="0" bestFit="1" customWidth="1"/>
    <col min="2" max="2" width="53.421875" style="0" bestFit="1" customWidth="1"/>
    <col min="3" max="3" width="13.7109375" style="0" bestFit="1" customWidth="1"/>
    <col min="5" max="5" width="11.57421875" style="0" bestFit="1" customWidth="1"/>
    <col min="6" max="6" width="10.8515625" style="0" bestFit="1" customWidth="1"/>
    <col min="8" max="8" width="9.140625" style="6" customWidth="1"/>
    <col min="9" max="9" width="13.7109375" style="0" bestFit="1" customWidth="1"/>
    <col min="10" max="10" width="16.57421875" style="0" bestFit="1" customWidth="1"/>
    <col min="11" max="11" width="18.421875" style="0" bestFit="1" customWidth="1"/>
    <col min="12" max="12" width="19.00390625" style="0" bestFit="1" customWidth="1"/>
    <col min="13" max="13" width="17.8515625" style="0" bestFit="1" customWidth="1"/>
    <col min="14" max="14" width="16.140625" style="0" bestFit="1" customWidth="1"/>
    <col min="15" max="15" width="15.00390625" style="0" bestFit="1" customWidth="1"/>
  </cols>
  <sheetData>
    <row r="1" spans="1:15" s="1" customFormat="1" ht="15">
      <c r="A1" s="1" t="s">
        <v>0</v>
      </c>
      <c r="B1" s="1" t="s">
        <v>1</v>
      </c>
      <c r="C1" s="1" t="s">
        <v>10</v>
      </c>
      <c r="D1" s="1" t="s">
        <v>2</v>
      </c>
      <c r="E1" s="1" t="s">
        <v>3</v>
      </c>
      <c r="F1" s="1" t="s">
        <v>4</v>
      </c>
      <c r="G1" s="1" t="s">
        <v>5</v>
      </c>
      <c r="H1" s="5" t="s">
        <v>142</v>
      </c>
      <c r="I1" s="1" t="s">
        <v>9</v>
      </c>
      <c r="J1" s="1" t="s">
        <v>11</v>
      </c>
      <c r="K1" s="1" t="s">
        <v>12</v>
      </c>
      <c r="L1" s="1" t="s">
        <v>60</v>
      </c>
      <c r="M1" s="1" t="s">
        <v>61</v>
      </c>
      <c r="N1" s="1" t="s">
        <v>62</v>
      </c>
      <c r="O1" s="1" t="s">
        <v>63</v>
      </c>
    </row>
    <row r="2" spans="1:11" ht="15">
      <c r="A2" s="2">
        <v>39890</v>
      </c>
      <c r="B2" t="s">
        <v>6</v>
      </c>
      <c r="C2">
        <v>2.8</v>
      </c>
      <c r="D2">
        <f>C2</f>
        <v>2.8</v>
      </c>
      <c r="E2">
        <v>8.8</v>
      </c>
      <c r="F2">
        <f>D2+E2</f>
        <v>11.600000000000001</v>
      </c>
      <c r="G2" t="s">
        <v>7</v>
      </c>
      <c r="I2">
        <f>C2</f>
        <v>2.8</v>
      </c>
      <c r="J2">
        <f>E2</f>
        <v>8.8</v>
      </c>
      <c r="K2">
        <f>F2</f>
        <v>11.600000000000001</v>
      </c>
    </row>
    <row r="3" spans="1:11" ht="15">
      <c r="A3" s="2">
        <f>A2+1</f>
        <v>39891</v>
      </c>
      <c r="B3" t="s">
        <v>8</v>
      </c>
      <c r="C3">
        <v>15.1</v>
      </c>
      <c r="D3">
        <f>C3-C2</f>
        <v>12.3</v>
      </c>
      <c r="E3">
        <v>0.7</v>
      </c>
      <c r="F3">
        <f>D3+E3</f>
        <v>13</v>
      </c>
      <c r="G3" t="s">
        <v>7</v>
      </c>
      <c r="I3">
        <f>C3</f>
        <v>15.1</v>
      </c>
      <c r="J3">
        <f>J2+E3</f>
        <v>9.5</v>
      </c>
      <c r="K3">
        <f>K2+F3</f>
        <v>24.6</v>
      </c>
    </row>
    <row r="4" spans="1:11" ht="15">
      <c r="A4" s="2">
        <f>A3+1</f>
        <v>39892</v>
      </c>
      <c r="B4" t="s">
        <v>13</v>
      </c>
      <c r="C4">
        <v>27.5</v>
      </c>
      <c r="D4">
        <f>IF(C4&gt;0,C4-C3,0)</f>
        <v>12.4</v>
      </c>
      <c r="E4">
        <v>0</v>
      </c>
      <c r="F4">
        <f>D4+E4</f>
        <v>12.4</v>
      </c>
      <c r="G4" t="s">
        <v>7</v>
      </c>
      <c r="I4">
        <f>C4</f>
        <v>27.5</v>
      </c>
      <c r="J4">
        <f>J3+E4</f>
        <v>9.5</v>
      </c>
      <c r="K4">
        <f>K3+F4</f>
        <v>37</v>
      </c>
    </row>
    <row r="5" spans="1:11" ht="15">
      <c r="A5" s="2">
        <f aca="true" t="shared" si="0" ref="A5:A16">A4+1</f>
        <v>39893</v>
      </c>
      <c r="B5" t="s">
        <v>14</v>
      </c>
      <c r="C5">
        <v>30.7</v>
      </c>
      <c r="D5">
        <f aca="true" t="shared" si="1" ref="D5:D68">IF(C5&gt;0,C5-C4,0)</f>
        <v>3.1999999999999993</v>
      </c>
      <c r="E5">
        <v>0</v>
      </c>
      <c r="F5">
        <f aca="true" t="shared" si="2" ref="F5:F16">D5+E5</f>
        <v>3.1999999999999993</v>
      </c>
      <c r="G5" t="s">
        <v>15</v>
      </c>
      <c r="I5">
        <f aca="true" t="shared" si="3" ref="I5:I16">C5</f>
        <v>30.7</v>
      </c>
      <c r="J5">
        <f aca="true" t="shared" si="4" ref="J5:J16">J4+E5</f>
        <v>9.5</v>
      </c>
      <c r="K5">
        <f aca="true" t="shared" si="5" ref="K5:K16">K4+F5</f>
        <v>40.2</v>
      </c>
    </row>
    <row r="6" spans="1:11" ht="15">
      <c r="A6" s="2">
        <f t="shared" si="0"/>
        <v>39894</v>
      </c>
      <c r="B6" t="s">
        <v>16</v>
      </c>
      <c r="C6">
        <v>48.7</v>
      </c>
      <c r="D6">
        <f t="shared" si="1"/>
        <v>18.000000000000004</v>
      </c>
      <c r="E6">
        <v>2.5</v>
      </c>
      <c r="F6">
        <f t="shared" si="2"/>
        <v>20.500000000000004</v>
      </c>
      <c r="G6" t="s">
        <v>7</v>
      </c>
      <c r="I6">
        <f t="shared" si="3"/>
        <v>48.7</v>
      </c>
      <c r="J6">
        <f t="shared" si="4"/>
        <v>12</v>
      </c>
      <c r="K6">
        <f t="shared" si="5"/>
        <v>60.7</v>
      </c>
    </row>
    <row r="7" spans="1:11" ht="15">
      <c r="A7" s="2">
        <f t="shared" si="0"/>
        <v>39895</v>
      </c>
      <c r="B7" t="s">
        <v>17</v>
      </c>
      <c r="C7">
        <v>56.5</v>
      </c>
      <c r="D7">
        <f t="shared" si="1"/>
        <v>7.799999999999997</v>
      </c>
      <c r="E7">
        <v>0.3</v>
      </c>
      <c r="F7">
        <f t="shared" si="2"/>
        <v>8.099999999999998</v>
      </c>
      <c r="G7" t="s">
        <v>7</v>
      </c>
      <c r="I7">
        <f t="shared" si="3"/>
        <v>56.5</v>
      </c>
      <c r="J7">
        <f t="shared" si="4"/>
        <v>12.3</v>
      </c>
      <c r="K7">
        <f t="shared" si="5"/>
        <v>68.8</v>
      </c>
    </row>
    <row r="8" spans="1:15" ht="15">
      <c r="A8" s="2">
        <f t="shared" si="0"/>
        <v>39896</v>
      </c>
      <c r="B8" t="s">
        <v>18</v>
      </c>
      <c r="C8">
        <v>67.5</v>
      </c>
      <c r="D8">
        <f t="shared" si="1"/>
        <v>11</v>
      </c>
      <c r="E8">
        <v>0.2</v>
      </c>
      <c r="F8">
        <f t="shared" si="2"/>
        <v>11.2</v>
      </c>
      <c r="G8" t="s">
        <v>19</v>
      </c>
      <c r="I8">
        <f t="shared" si="3"/>
        <v>67.5</v>
      </c>
      <c r="J8">
        <f t="shared" si="4"/>
        <v>12.5</v>
      </c>
      <c r="K8">
        <f t="shared" si="5"/>
        <v>80</v>
      </c>
      <c r="L8">
        <f>I8</f>
        <v>67.5</v>
      </c>
      <c r="M8" s="3">
        <f>L8/7</f>
        <v>9.642857142857142</v>
      </c>
      <c r="N8">
        <f>K8</f>
        <v>80</v>
      </c>
      <c r="O8" s="3">
        <f>N8/7</f>
        <v>11.428571428571429</v>
      </c>
    </row>
    <row r="9" spans="1:15" ht="15">
      <c r="A9" s="2">
        <f t="shared" si="0"/>
        <v>39897</v>
      </c>
      <c r="B9" t="s">
        <v>18</v>
      </c>
      <c r="C9">
        <v>67.5</v>
      </c>
      <c r="D9">
        <f t="shared" si="1"/>
        <v>0</v>
      </c>
      <c r="E9">
        <v>0</v>
      </c>
      <c r="F9">
        <f t="shared" si="2"/>
        <v>0</v>
      </c>
      <c r="G9" t="s">
        <v>19</v>
      </c>
      <c r="I9">
        <f t="shared" si="3"/>
        <v>67.5</v>
      </c>
      <c r="J9">
        <f t="shared" si="4"/>
        <v>12.5</v>
      </c>
      <c r="K9">
        <f t="shared" si="5"/>
        <v>80</v>
      </c>
      <c r="L9">
        <f>I9-I2</f>
        <v>64.7</v>
      </c>
      <c r="M9" s="3">
        <f>L9/7</f>
        <v>9.242857142857144</v>
      </c>
      <c r="N9">
        <f>K9-K2</f>
        <v>68.4</v>
      </c>
      <c r="O9" s="3">
        <f>N9/7</f>
        <v>9.771428571428572</v>
      </c>
    </row>
    <row r="10" spans="1:15" ht="15">
      <c r="A10" s="2">
        <f t="shared" si="0"/>
        <v>39898</v>
      </c>
      <c r="B10" t="s">
        <v>20</v>
      </c>
      <c r="C10">
        <v>79.3</v>
      </c>
      <c r="D10">
        <f t="shared" si="1"/>
        <v>11.799999999999997</v>
      </c>
      <c r="E10">
        <v>0.4</v>
      </c>
      <c r="F10">
        <f t="shared" si="2"/>
        <v>12.199999999999998</v>
      </c>
      <c r="G10" t="s">
        <v>7</v>
      </c>
      <c r="I10">
        <f t="shared" si="3"/>
        <v>79.3</v>
      </c>
      <c r="J10">
        <f t="shared" si="4"/>
        <v>12.9</v>
      </c>
      <c r="K10">
        <f t="shared" si="5"/>
        <v>92.2</v>
      </c>
      <c r="L10">
        <f aca="true" t="shared" si="6" ref="L10:L73">I10-I3</f>
        <v>64.2</v>
      </c>
      <c r="M10" s="3">
        <f aca="true" t="shared" si="7" ref="M10:M73">L10/7</f>
        <v>9.171428571428573</v>
      </c>
      <c r="N10">
        <f aca="true" t="shared" si="8" ref="N10:N73">K10-K3</f>
        <v>67.6</v>
      </c>
      <c r="O10" s="3">
        <f aca="true" t="shared" si="9" ref="O10:O73">N10/7</f>
        <v>9.657142857142857</v>
      </c>
    </row>
    <row r="11" spans="1:15" ht="15">
      <c r="A11" s="2">
        <f t="shared" si="0"/>
        <v>39899</v>
      </c>
      <c r="B11" t="s">
        <v>21</v>
      </c>
      <c r="C11">
        <v>91.8</v>
      </c>
      <c r="D11">
        <f t="shared" si="1"/>
        <v>12.5</v>
      </c>
      <c r="E11">
        <v>0</v>
      </c>
      <c r="F11">
        <f t="shared" si="2"/>
        <v>12.5</v>
      </c>
      <c r="G11" t="s">
        <v>7</v>
      </c>
      <c r="I11">
        <f t="shared" si="3"/>
        <v>91.8</v>
      </c>
      <c r="J11">
        <f t="shared" si="4"/>
        <v>12.9</v>
      </c>
      <c r="K11">
        <f t="shared" si="5"/>
        <v>104.7</v>
      </c>
      <c r="L11">
        <f t="shared" si="6"/>
        <v>64.3</v>
      </c>
      <c r="M11" s="3">
        <f t="shared" si="7"/>
        <v>9.185714285714285</v>
      </c>
      <c r="N11">
        <f t="shared" si="8"/>
        <v>67.7</v>
      </c>
      <c r="O11" s="3">
        <f t="shared" si="9"/>
        <v>9.671428571428573</v>
      </c>
    </row>
    <row r="12" spans="1:15" ht="15">
      <c r="A12" s="2">
        <f t="shared" si="0"/>
        <v>39900</v>
      </c>
      <c r="B12" t="s">
        <v>22</v>
      </c>
      <c r="C12">
        <v>107.7</v>
      </c>
      <c r="D12">
        <f t="shared" si="1"/>
        <v>15.900000000000006</v>
      </c>
      <c r="E12">
        <v>0</v>
      </c>
      <c r="F12">
        <f t="shared" si="2"/>
        <v>15.900000000000006</v>
      </c>
      <c r="G12" t="s">
        <v>19</v>
      </c>
      <c r="I12">
        <f t="shared" si="3"/>
        <v>107.7</v>
      </c>
      <c r="J12">
        <f t="shared" si="4"/>
        <v>12.9</v>
      </c>
      <c r="K12">
        <f t="shared" si="5"/>
        <v>120.60000000000001</v>
      </c>
      <c r="L12">
        <f t="shared" si="6"/>
        <v>77</v>
      </c>
      <c r="M12" s="3">
        <f t="shared" si="7"/>
        <v>11</v>
      </c>
      <c r="N12">
        <f t="shared" si="8"/>
        <v>80.4</v>
      </c>
      <c r="O12" s="3">
        <f t="shared" si="9"/>
        <v>11.485714285714286</v>
      </c>
    </row>
    <row r="13" spans="1:15" ht="15">
      <c r="A13" s="2">
        <f t="shared" si="0"/>
        <v>39901</v>
      </c>
      <c r="B13" t="s">
        <v>22</v>
      </c>
      <c r="C13">
        <v>107.7</v>
      </c>
      <c r="D13">
        <f t="shared" si="1"/>
        <v>0</v>
      </c>
      <c r="E13">
        <v>0</v>
      </c>
      <c r="F13">
        <f t="shared" si="2"/>
        <v>0</v>
      </c>
      <c r="G13" t="s">
        <v>19</v>
      </c>
      <c r="I13">
        <f t="shared" si="3"/>
        <v>107.7</v>
      </c>
      <c r="J13">
        <f t="shared" si="4"/>
        <v>12.9</v>
      </c>
      <c r="K13">
        <f t="shared" si="5"/>
        <v>120.60000000000001</v>
      </c>
      <c r="L13">
        <f t="shared" si="6"/>
        <v>59</v>
      </c>
      <c r="M13" s="3">
        <f t="shared" si="7"/>
        <v>8.428571428571429</v>
      </c>
      <c r="N13">
        <f t="shared" si="8"/>
        <v>59.900000000000006</v>
      </c>
      <c r="O13" s="3">
        <f t="shared" si="9"/>
        <v>8.557142857142859</v>
      </c>
    </row>
    <row r="14" spans="1:15" ht="15">
      <c r="A14" s="2">
        <f t="shared" si="0"/>
        <v>39902</v>
      </c>
      <c r="B14" t="s">
        <v>23</v>
      </c>
      <c r="C14">
        <v>123.5</v>
      </c>
      <c r="D14">
        <f t="shared" si="1"/>
        <v>15.799999999999997</v>
      </c>
      <c r="E14">
        <v>0</v>
      </c>
      <c r="F14">
        <f t="shared" si="2"/>
        <v>15.799999999999997</v>
      </c>
      <c r="G14" t="s">
        <v>7</v>
      </c>
      <c r="I14">
        <f t="shared" si="3"/>
        <v>123.5</v>
      </c>
      <c r="J14">
        <f t="shared" si="4"/>
        <v>12.9</v>
      </c>
      <c r="K14">
        <f t="shared" si="5"/>
        <v>136.4</v>
      </c>
      <c r="L14">
        <f t="shared" si="6"/>
        <v>67</v>
      </c>
      <c r="M14" s="3">
        <f t="shared" si="7"/>
        <v>9.571428571428571</v>
      </c>
      <c r="N14">
        <f t="shared" si="8"/>
        <v>67.60000000000001</v>
      </c>
      <c r="O14" s="3">
        <f t="shared" si="9"/>
        <v>9.657142857142858</v>
      </c>
    </row>
    <row r="15" spans="1:15" ht="15">
      <c r="A15" s="2">
        <f t="shared" si="0"/>
        <v>39903</v>
      </c>
      <c r="B15" t="s">
        <v>24</v>
      </c>
      <c r="C15">
        <v>135</v>
      </c>
      <c r="D15">
        <f t="shared" si="1"/>
        <v>11.5</v>
      </c>
      <c r="E15">
        <v>0</v>
      </c>
      <c r="F15">
        <f t="shared" si="2"/>
        <v>11.5</v>
      </c>
      <c r="G15" t="s">
        <v>15</v>
      </c>
      <c r="I15">
        <f t="shared" si="3"/>
        <v>135</v>
      </c>
      <c r="J15">
        <f t="shared" si="4"/>
        <v>12.9</v>
      </c>
      <c r="K15">
        <f t="shared" si="5"/>
        <v>147.9</v>
      </c>
      <c r="L15">
        <f t="shared" si="6"/>
        <v>67.5</v>
      </c>
      <c r="M15" s="3">
        <f t="shared" si="7"/>
        <v>9.642857142857142</v>
      </c>
      <c r="N15">
        <f t="shared" si="8"/>
        <v>67.9</v>
      </c>
      <c r="O15" s="3">
        <f t="shared" si="9"/>
        <v>9.700000000000001</v>
      </c>
    </row>
    <row r="16" spans="1:15" ht="15">
      <c r="A16" s="2">
        <f t="shared" si="0"/>
        <v>39904</v>
      </c>
      <c r="B16" t="s">
        <v>25</v>
      </c>
      <c r="C16">
        <v>151</v>
      </c>
      <c r="D16">
        <f t="shared" si="1"/>
        <v>16</v>
      </c>
      <c r="E16">
        <v>0.1</v>
      </c>
      <c r="F16">
        <f t="shared" si="2"/>
        <v>16.1</v>
      </c>
      <c r="G16" t="s">
        <v>7</v>
      </c>
      <c r="I16">
        <f t="shared" si="3"/>
        <v>151</v>
      </c>
      <c r="J16">
        <f t="shared" si="4"/>
        <v>13</v>
      </c>
      <c r="K16">
        <f t="shared" si="5"/>
        <v>164</v>
      </c>
      <c r="L16">
        <f t="shared" si="6"/>
        <v>83.5</v>
      </c>
      <c r="M16" s="3">
        <f t="shared" si="7"/>
        <v>11.928571428571429</v>
      </c>
      <c r="N16">
        <f t="shared" si="8"/>
        <v>84</v>
      </c>
      <c r="O16" s="3">
        <f t="shared" si="9"/>
        <v>12</v>
      </c>
    </row>
    <row r="17" spans="1:15" ht="15">
      <c r="A17" s="2">
        <f aca="true" t="shared" si="10" ref="A17:A28">A16+1</f>
        <v>39905</v>
      </c>
      <c r="B17" t="s">
        <v>26</v>
      </c>
      <c r="C17">
        <v>163.7</v>
      </c>
      <c r="D17">
        <f t="shared" si="1"/>
        <v>12.699999999999989</v>
      </c>
      <c r="E17">
        <v>0.3</v>
      </c>
      <c r="F17">
        <f aca="true" t="shared" si="11" ref="F17:F28">D17+E17</f>
        <v>12.99999999999999</v>
      </c>
      <c r="G17" t="s">
        <v>19</v>
      </c>
      <c r="I17">
        <f aca="true" t="shared" si="12" ref="I17:I28">C17</f>
        <v>163.7</v>
      </c>
      <c r="J17">
        <f aca="true" t="shared" si="13" ref="J17:J28">J16+E17</f>
        <v>13.3</v>
      </c>
      <c r="K17">
        <f aca="true" t="shared" si="14" ref="K17:K28">K16+F17</f>
        <v>177</v>
      </c>
      <c r="L17">
        <f t="shared" si="6"/>
        <v>84.39999999999999</v>
      </c>
      <c r="M17" s="3">
        <f t="shared" si="7"/>
        <v>12.057142857142855</v>
      </c>
      <c r="N17">
        <f t="shared" si="8"/>
        <v>84.8</v>
      </c>
      <c r="O17" s="3">
        <f t="shared" si="9"/>
        <v>12.114285714285714</v>
      </c>
    </row>
    <row r="18" spans="1:15" ht="15">
      <c r="A18" s="2">
        <f t="shared" si="10"/>
        <v>39906</v>
      </c>
      <c r="B18" t="s">
        <v>27</v>
      </c>
      <c r="C18">
        <v>177.5</v>
      </c>
      <c r="D18">
        <f t="shared" si="1"/>
        <v>13.800000000000011</v>
      </c>
      <c r="E18">
        <v>0</v>
      </c>
      <c r="F18">
        <f t="shared" si="11"/>
        <v>13.800000000000011</v>
      </c>
      <c r="G18" t="s">
        <v>28</v>
      </c>
      <c r="I18">
        <f t="shared" si="12"/>
        <v>177.5</v>
      </c>
      <c r="J18">
        <f t="shared" si="13"/>
        <v>13.3</v>
      </c>
      <c r="K18">
        <f t="shared" si="14"/>
        <v>190.8</v>
      </c>
      <c r="L18">
        <f t="shared" si="6"/>
        <v>85.7</v>
      </c>
      <c r="M18" s="3">
        <f t="shared" si="7"/>
        <v>12.242857142857144</v>
      </c>
      <c r="N18">
        <f t="shared" si="8"/>
        <v>86.10000000000001</v>
      </c>
      <c r="O18" s="3">
        <f t="shared" si="9"/>
        <v>12.3</v>
      </c>
    </row>
    <row r="19" spans="1:15" ht="15">
      <c r="A19" s="2">
        <f t="shared" si="10"/>
        <v>39907</v>
      </c>
      <c r="B19" t="s">
        <v>29</v>
      </c>
      <c r="C19">
        <v>192.2</v>
      </c>
      <c r="D19">
        <f t="shared" si="1"/>
        <v>14.699999999999989</v>
      </c>
      <c r="E19">
        <v>0</v>
      </c>
      <c r="F19">
        <f t="shared" si="11"/>
        <v>14.699999999999989</v>
      </c>
      <c r="G19" t="s">
        <v>28</v>
      </c>
      <c r="I19">
        <f t="shared" si="12"/>
        <v>192.2</v>
      </c>
      <c r="J19">
        <f t="shared" si="13"/>
        <v>13.3</v>
      </c>
      <c r="K19">
        <f t="shared" si="14"/>
        <v>205.5</v>
      </c>
      <c r="L19">
        <f t="shared" si="6"/>
        <v>84.49999999999999</v>
      </c>
      <c r="M19" s="3">
        <f t="shared" si="7"/>
        <v>12.07142857142857</v>
      </c>
      <c r="N19">
        <f t="shared" si="8"/>
        <v>84.89999999999999</v>
      </c>
      <c r="O19" s="3">
        <f t="shared" si="9"/>
        <v>12.128571428571428</v>
      </c>
    </row>
    <row r="20" spans="1:15" ht="15">
      <c r="A20" s="2">
        <f t="shared" si="10"/>
        <v>39908</v>
      </c>
      <c r="B20" t="s">
        <v>30</v>
      </c>
      <c r="C20">
        <v>207.7</v>
      </c>
      <c r="D20">
        <f t="shared" si="1"/>
        <v>15.5</v>
      </c>
      <c r="E20">
        <v>0.3</v>
      </c>
      <c r="F20">
        <f t="shared" si="11"/>
        <v>15.8</v>
      </c>
      <c r="G20" t="s">
        <v>28</v>
      </c>
      <c r="I20">
        <f t="shared" si="12"/>
        <v>207.7</v>
      </c>
      <c r="J20">
        <f t="shared" si="13"/>
        <v>13.600000000000001</v>
      </c>
      <c r="K20">
        <f t="shared" si="14"/>
        <v>221.3</v>
      </c>
      <c r="L20">
        <f t="shared" si="6"/>
        <v>99.99999999999999</v>
      </c>
      <c r="M20" s="3">
        <f t="shared" si="7"/>
        <v>14.285714285714283</v>
      </c>
      <c r="N20">
        <f t="shared" si="8"/>
        <v>100.7</v>
      </c>
      <c r="O20" s="3">
        <f t="shared" si="9"/>
        <v>14.385714285714286</v>
      </c>
    </row>
    <row r="21" spans="1:15" ht="15">
      <c r="A21" s="2">
        <f t="shared" si="10"/>
        <v>39909</v>
      </c>
      <c r="B21" t="s">
        <v>31</v>
      </c>
      <c r="C21">
        <v>228</v>
      </c>
      <c r="D21">
        <f t="shared" si="1"/>
        <v>20.30000000000001</v>
      </c>
      <c r="E21">
        <v>0</v>
      </c>
      <c r="F21">
        <f t="shared" si="11"/>
        <v>20.30000000000001</v>
      </c>
      <c r="G21" t="s">
        <v>28</v>
      </c>
      <c r="I21">
        <f t="shared" si="12"/>
        <v>228</v>
      </c>
      <c r="J21">
        <f t="shared" si="13"/>
        <v>13.600000000000001</v>
      </c>
      <c r="K21">
        <f t="shared" si="14"/>
        <v>241.60000000000002</v>
      </c>
      <c r="L21">
        <f t="shared" si="6"/>
        <v>104.5</v>
      </c>
      <c r="M21" s="3">
        <f t="shared" si="7"/>
        <v>14.928571428571429</v>
      </c>
      <c r="N21">
        <f t="shared" si="8"/>
        <v>105.20000000000002</v>
      </c>
      <c r="O21" s="3">
        <f t="shared" si="9"/>
        <v>15.02857142857143</v>
      </c>
    </row>
    <row r="22" spans="1:15" ht="15">
      <c r="A22" s="2">
        <f t="shared" si="10"/>
        <v>39910</v>
      </c>
      <c r="B22" t="s">
        <v>32</v>
      </c>
      <c r="C22">
        <v>238.4</v>
      </c>
      <c r="D22">
        <f t="shared" si="1"/>
        <v>10.400000000000006</v>
      </c>
      <c r="E22">
        <v>0.1</v>
      </c>
      <c r="F22">
        <f t="shared" si="11"/>
        <v>10.500000000000005</v>
      </c>
      <c r="G22" t="s">
        <v>15</v>
      </c>
      <c r="I22">
        <f t="shared" si="12"/>
        <v>238.4</v>
      </c>
      <c r="J22">
        <f t="shared" si="13"/>
        <v>13.700000000000001</v>
      </c>
      <c r="K22">
        <f t="shared" si="14"/>
        <v>252.10000000000002</v>
      </c>
      <c r="L22">
        <f t="shared" si="6"/>
        <v>103.4</v>
      </c>
      <c r="M22" s="3">
        <f t="shared" si="7"/>
        <v>14.771428571428572</v>
      </c>
      <c r="N22">
        <f t="shared" si="8"/>
        <v>104.20000000000002</v>
      </c>
      <c r="O22" s="3">
        <f t="shared" si="9"/>
        <v>14.885714285714288</v>
      </c>
    </row>
    <row r="23" spans="1:15" ht="15">
      <c r="A23" s="2">
        <f t="shared" si="10"/>
        <v>39911</v>
      </c>
      <c r="B23" t="s">
        <v>33</v>
      </c>
      <c r="C23">
        <v>253.8</v>
      </c>
      <c r="D23">
        <f t="shared" si="1"/>
        <v>15.400000000000006</v>
      </c>
      <c r="E23">
        <v>0.4</v>
      </c>
      <c r="F23">
        <f t="shared" si="11"/>
        <v>15.800000000000006</v>
      </c>
      <c r="G23" t="s">
        <v>7</v>
      </c>
      <c r="I23">
        <f t="shared" si="12"/>
        <v>253.8</v>
      </c>
      <c r="J23">
        <f t="shared" si="13"/>
        <v>14.100000000000001</v>
      </c>
      <c r="K23">
        <f t="shared" si="14"/>
        <v>267.90000000000003</v>
      </c>
      <c r="L23">
        <f t="shared" si="6"/>
        <v>102.80000000000001</v>
      </c>
      <c r="M23" s="3">
        <f t="shared" si="7"/>
        <v>14.685714285714287</v>
      </c>
      <c r="N23">
        <f t="shared" si="8"/>
        <v>103.90000000000003</v>
      </c>
      <c r="O23" s="3">
        <f t="shared" si="9"/>
        <v>14.842857142857147</v>
      </c>
    </row>
    <row r="24" spans="1:15" ht="15">
      <c r="A24" s="2">
        <f t="shared" si="10"/>
        <v>39912</v>
      </c>
      <c r="B24" t="s">
        <v>34</v>
      </c>
      <c r="C24">
        <v>268.6</v>
      </c>
      <c r="D24">
        <f t="shared" si="1"/>
        <v>14.800000000000011</v>
      </c>
      <c r="E24">
        <v>0.5</v>
      </c>
      <c r="F24">
        <f t="shared" si="11"/>
        <v>15.300000000000011</v>
      </c>
      <c r="G24" t="s">
        <v>7</v>
      </c>
      <c r="I24">
        <f t="shared" si="12"/>
        <v>268.6</v>
      </c>
      <c r="J24">
        <f t="shared" si="13"/>
        <v>14.600000000000001</v>
      </c>
      <c r="K24">
        <f t="shared" si="14"/>
        <v>283.20000000000005</v>
      </c>
      <c r="L24">
        <f t="shared" si="6"/>
        <v>104.90000000000003</v>
      </c>
      <c r="M24" s="3">
        <f t="shared" si="7"/>
        <v>14.985714285714291</v>
      </c>
      <c r="N24">
        <f t="shared" si="8"/>
        <v>106.20000000000005</v>
      </c>
      <c r="O24" s="3">
        <f t="shared" si="9"/>
        <v>15.171428571428578</v>
      </c>
    </row>
    <row r="25" spans="1:15" ht="15">
      <c r="A25" s="2">
        <f t="shared" si="10"/>
        <v>39913</v>
      </c>
      <c r="B25" t="s">
        <v>35</v>
      </c>
      <c r="C25">
        <v>271.8</v>
      </c>
      <c r="D25">
        <f t="shared" si="1"/>
        <v>3.1999999999999886</v>
      </c>
      <c r="E25">
        <v>0</v>
      </c>
      <c r="F25">
        <f t="shared" si="11"/>
        <v>3.1999999999999886</v>
      </c>
      <c r="G25" t="s">
        <v>15</v>
      </c>
      <c r="I25">
        <f t="shared" si="12"/>
        <v>271.8</v>
      </c>
      <c r="J25">
        <f t="shared" si="13"/>
        <v>14.600000000000001</v>
      </c>
      <c r="K25">
        <f t="shared" si="14"/>
        <v>286.40000000000003</v>
      </c>
      <c r="L25">
        <f t="shared" si="6"/>
        <v>94.30000000000001</v>
      </c>
      <c r="M25" s="3">
        <f t="shared" si="7"/>
        <v>13.471428571428573</v>
      </c>
      <c r="N25">
        <f t="shared" si="8"/>
        <v>95.60000000000002</v>
      </c>
      <c r="O25" s="3">
        <f t="shared" si="9"/>
        <v>13.65714285714286</v>
      </c>
    </row>
    <row r="26" spans="1:15" ht="15">
      <c r="A26" s="2">
        <f t="shared" si="10"/>
        <v>39914</v>
      </c>
      <c r="B26" t="s">
        <v>35</v>
      </c>
      <c r="C26">
        <v>271.8</v>
      </c>
      <c r="D26">
        <f t="shared" si="1"/>
        <v>0</v>
      </c>
      <c r="E26">
        <v>0</v>
      </c>
      <c r="F26">
        <f t="shared" si="11"/>
        <v>0</v>
      </c>
      <c r="G26" t="s">
        <v>15</v>
      </c>
      <c r="I26">
        <f t="shared" si="12"/>
        <v>271.8</v>
      </c>
      <c r="J26">
        <f t="shared" si="13"/>
        <v>14.600000000000001</v>
      </c>
      <c r="K26">
        <f t="shared" si="14"/>
        <v>286.40000000000003</v>
      </c>
      <c r="L26">
        <f t="shared" si="6"/>
        <v>79.60000000000002</v>
      </c>
      <c r="M26" s="3">
        <f t="shared" si="7"/>
        <v>11.371428571428575</v>
      </c>
      <c r="N26">
        <f t="shared" si="8"/>
        <v>80.90000000000003</v>
      </c>
      <c r="O26" s="3">
        <f t="shared" si="9"/>
        <v>11.557142857142862</v>
      </c>
    </row>
    <row r="27" spans="1:15" ht="15">
      <c r="A27" s="2">
        <f t="shared" si="10"/>
        <v>39915</v>
      </c>
      <c r="B27" t="s">
        <v>36</v>
      </c>
      <c r="C27">
        <v>282.8</v>
      </c>
      <c r="D27">
        <f t="shared" si="1"/>
        <v>11</v>
      </c>
      <c r="E27">
        <v>0.2</v>
      </c>
      <c r="F27">
        <f t="shared" si="11"/>
        <v>11.2</v>
      </c>
      <c r="G27" t="s">
        <v>7</v>
      </c>
      <c r="I27">
        <f t="shared" si="12"/>
        <v>282.8</v>
      </c>
      <c r="J27">
        <f t="shared" si="13"/>
        <v>14.8</v>
      </c>
      <c r="K27">
        <f t="shared" si="14"/>
        <v>297.6</v>
      </c>
      <c r="L27">
        <f t="shared" si="6"/>
        <v>75.10000000000002</v>
      </c>
      <c r="M27" s="3">
        <f t="shared" si="7"/>
        <v>10.728571428571431</v>
      </c>
      <c r="N27">
        <f t="shared" si="8"/>
        <v>76.30000000000001</v>
      </c>
      <c r="O27" s="3">
        <f t="shared" si="9"/>
        <v>10.900000000000002</v>
      </c>
    </row>
    <row r="28" spans="1:15" ht="15">
      <c r="A28" s="2">
        <f t="shared" si="10"/>
        <v>39916</v>
      </c>
      <c r="B28" t="s">
        <v>37</v>
      </c>
      <c r="C28">
        <v>298.2</v>
      </c>
      <c r="D28">
        <f t="shared" si="1"/>
        <v>15.399999999999977</v>
      </c>
      <c r="E28">
        <v>0.3</v>
      </c>
      <c r="F28">
        <f t="shared" si="11"/>
        <v>15.699999999999978</v>
      </c>
      <c r="G28" t="s">
        <v>7</v>
      </c>
      <c r="I28">
        <f t="shared" si="12"/>
        <v>298.2</v>
      </c>
      <c r="J28">
        <f t="shared" si="13"/>
        <v>15.100000000000001</v>
      </c>
      <c r="K28">
        <f t="shared" si="14"/>
        <v>313.3</v>
      </c>
      <c r="L28">
        <f t="shared" si="6"/>
        <v>70.19999999999999</v>
      </c>
      <c r="M28" s="3">
        <f t="shared" si="7"/>
        <v>10.028571428571427</v>
      </c>
      <c r="N28">
        <f t="shared" si="8"/>
        <v>71.69999999999999</v>
      </c>
      <c r="O28" s="3">
        <f t="shared" si="9"/>
        <v>10.242857142857142</v>
      </c>
    </row>
    <row r="29" spans="1:15" ht="15">
      <c r="A29" s="2">
        <f>A28+1</f>
        <v>39917</v>
      </c>
      <c r="B29" t="s">
        <v>38</v>
      </c>
      <c r="C29">
        <v>312.9</v>
      </c>
      <c r="D29">
        <f t="shared" si="1"/>
        <v>14.699999999999989</v>
      </c>
      <c r="E29">
        <v>0</v>
      </c>
      <c r="F29">
        <f>D29+E29</f>
        <v>14.699999999999989</v>
      </c>
      <c r="G29" t="s">
        <v>7</v>
      </c>
      <c r="I29">
        <f>C29</f>
        <v>312.9</v>
      </c>
      <c r="J29">
        <f>J28+E29</f>
        <v>15.100000000000001</v>
      </c>
      <c r="K29">
        <f>K28+F29</f>
        <v>328</v>
      </c>
      <c r="L29">
        <f t="shared" si="6"/>
        <v>74.49999999999997</v>
      </c>
      <c r="M29" s="3">
        <f t="shared" si="7"/>
        <v>10.642857142857139</v>
      </c>
      <c r="N29">
        <f t="shared" si="8"/>
        <v>75.89999999999998</v>
      </c>
      <c r="O29" s="3">
        <f t="shared" si="9"/>
        <v>10.84285714285714</v>
      </c>
    </row>
    <row r="30" spans="1:15" ht="15">
      <c r="A30" s="2">
        <f aca="true" t="shared" si="15" ref="A30:A93">A29+1</f>
        <v>39918</v>
      </c>
      <c r="B30" t="s">
        <v>39</v>
      </c>
      <c r="C30">
        <v>333.6</v>
      </c>
      <c r="D30">
        <f t="shared" si="1"/>
        <v>20.700000000000045</v>
      </c>
      <c r="E30">
        <v>0</v>
      </c>
      <c r="F30">
        <f aca="true" t="shared" si="16" ref="F30:F79">D30+E30</f>
        <v>20.700000000000045</v>
      </c>
      <c r="G30" t="s">
        <v>7</v>
      </c>
      <c r="I30">
        <f aca="true" t="shared" si="17" ref="I30:I79">C30</f>
        <v>333.6</v>
      </c>
      <c r="J30">
        <f aca="true" t="shared" si="18" ref="J30:J79">J29+E30</f>
        <v>15.100000000000001</v>
      </c>
      <c r="K30">
        <f aca="true" t="shared" si="19" ref="K30:K79">K29+F30</f>
        <v>348.70000000000005</v>
      </c>
      <c r="L30">
        <f t="shared" si="6"/>
        <v>79.80000000000001</v>
      </c>
      <c r="M30" s="3">
        <f t="shared" si="7"/>
        <v>11.400000000000002</v>
      </c>
      <c r="N30">
        <f t="shared" si="8"/>
        <v>80.80000000000001</v>
      </c>
      <c r="O30" s="3">
        <f t="shared" si="9"/>
        <v>11.542857142857144</v>
      </c>
    </row>
    <row r="31" spans="1:15" ht="15">
      <c r="A31" s="2">
        <f t="shared" si="15"/>
        <v>39919</v>
      </c>
      <c r="B31" t="s">
        <v>40</v>
      </c>
      <c r="C31">
        <v>339.9</v>
      </c>
      <c r="D31">
        <f t="shared" si="1"/>
        <v>6.2999999999999545</v>
      </c>
      <c r="E31">
        <v>0</v>
      </c>
      <c r="F31">
        <f t="shared" si="16"/>
        <v>6.2999999999999545</v>
      </c>
      <c r="G31" t="s">
        <v>19</v>
      </c>
      <c r="I31">
        <f t="shared" si="17"/>
        <v>339.9</v>
      </c>
      <c r="J31">
        <f t="shared" si="18"/>
        <v>15.100000000000001</v>
      </c>
      <c r="K31">
        <f t="shared" si="19"/>
        <v>355</v>
      </c>
      <c r="L31">
        <f t="shared" si="6"/>
        <v>71.29999999999995</v>
      </c>
      <c r="M31" s="3">
        <f t="shared" si="7"/>
        <v>10.18571428571428</v>
      </c>
      <c r="N31">
        <f t="shared" si="8"/>
        <v>71.79999999999995</v>
      </c>
      <c r="O31" s="3">
        <f t="shared" si="9"/>
        <v>10.257142857142851</v>
      </c>
    </row>
    <row r="32" spans="1:15" ht="15">
      <c r="A32" s="2">
        <f t="shared" si="15"/>
        <v>39920</v>
      </c>
      <c r="B32" t="s">
        <v>41</v>
      </c>
      <c r="C32">
        <v>356.9</v>
      </c>
      <c r="D32">
        <f t="shared" si="1"/>
        <v>17</v>
      </c>
      <c r="E32">
        <v>0</v>
      </c>
      <c r="F32">
        <f t="shared" si="16"/>
        <v>17</v>
      </c>
      <c r="G32" t="s">
        <v>7</v>
      </c>
      <c r="I32">
        <f t="shared" si="17"/>
        <v>356.9</v>
      </c>
      <c r="J32">
        <f t="shared" si="18"/>
        <v>15.100000000000001</v>
      </c>
      <c r="K32">
        <f t="shared" si="19"/>
        <v>372</v>
      </c>
      <c r="L32">
        <f t="shared" si="6"/>
        <v>85.09999999999997</v>
      </c>
      <c r="M32" s="3">
        <f t="shared" si="7"/>
        <v>12.157142857142853</v>
      </c>
      <c r="N32">
        <f t="shared" si="8"/>
        <v>85.59999999999997</v>
      </c>
      <c r="O32" s="3">
        <f t="shared" si="9"/>
        <v>12.228571428571424</v>
      </c>
    </row>
    <row r="33" spans="1:15" ht="15">
      <c r="A33" s="2">
        <f t="shared" si="15"/>
        <v>39921</v>
      </c>
      <c r="B33" t="s">
        <v>42</v>
      </c>
      <c r="C33">
        <v>372.5</v>
      </c>
      <c r="D33">
        <f t="shared" si="1"/>
        <v>15.600000000000023</v>
      </c>
      <c r="E33">
        <v>1.5</v>
      </c>
      <c r="F33">
        <f t="shared" si="16"/>
        <v>17.100000000000023</v>
      </c>
      <c r="G33" t="s">
        <v>7</v>
      </c>
      <c r="I33">
        <f t="shared" si="17"/>
        <v>372.5</v>
      </c>
      <c r="J33">
        <f t="shared" si="18"/>
        <v>16.6</v>
      </c>
      <c r="K33">
        <f t="shared" si="19"/>
        <v>389.1</v>
      </c>
      <c r="L33">
        <f t="shared" si="6"/>
        <v>100.69999999999999</v>
      </c>
      <c r="M33" s="3">
        <f t="shared" si="7"/>
        <v>14.385714285714284</v>
      </c>
      <c r="N33">
        <f t="shared" si="8"/>
        <v>102.69999999999999</v>
      </c>
      <c r="O33" s="3">
        <f t="shared" si="9"/>
        <v>14.671428571428569</v>
      </c>
    </row>
    <row r="34" spans="1:15" ht="15">
      <c r="A34" s="2">
        <f t="shared" si="15"/>
        <v>39922</v>
      </c>
      <c r="B34" t="s">
        <v>43</v>
      </c>
      <c r="C34">
        <v>388.2</v>
      </c>
      <c r="D34">
        <f t="shared" si="1"/>
        <v>15.699999999999989</v>
      </c>
      <c r="E34">
        <v>0.7</v>
      </c>
      <c r="F34">
        <f t="shared" si="16"/>
        <v>16.399999999999988</v>
      </c>
      <c r="G34" t="s">
        <v>44</v>
      </c>
      <c r="I34">
        <f t="shared" si="17"/>
        <v>388.2</v>
      </c>
      <c r="J34">
        <f t="shared" si="18"/>
        <v>17.3</v>
      </c>
      <c r="K34">
        <f t="shared" si="19"/>
        <v>405.5</v>
      </c>
      <c r="L34">
        <f t="shared" si="6"/>
        <v>105.39999999999998</v>
      </c>
      <c r="M34" s="3">
        <f t="shared" si="7"/>
        <v>15.057142857142853</v>
      </c>
      <c r="N34">
        <f t="shared" si="8"/>
        <v>107.89999999999998</v>
      </c>
      <c r="O34" s="3">
        <f t="shared" si="9"/>
        <v>15.414285714285711</v>
      </c>
    </row>
    <row r="35" spans="1:15" ht="15">
      <c r="A35" s="2">
        <f t="shared" si="15"/>
        <v>39923</v>
      </c>
      <c r="B35" t="s">
        <v>45</v>
      </c>
      <c r="C35">
        <v>406.6</v>
      </c>
      <c r="D35">
        <f t="shared" si="1"/>
        <v>18.400000000000034</v>
      </c>
      <c r="E35">
        <v>0.3</v>
      </c>
      <c r="F35">
        <f t="shared" si="16"/>
        <v>18.700000000000035</v>
      </c>
      <c r="G35" t="s">
        <v>7</v>
      </c>
      <c r="I35">
        <f t="shared" si="17"/>
        <v>406.6</v>
      </c>
      <c r="J35">
        <f t="shared" si="18"/>
        <v>17.6</v>
      </c>
      <c r="K35">
        <f t="shared" si="19"/>
        <v>424.20000000000005</v>
      </c>
      <c r="L35">
        <f t="shared" si="6"/>
        <v>108.40000000000003</v>
      </c>
      <c r="M35" s="3">
        <f t="shared" si="7"/>
        <v>15.485714285714291</v>
      </c>
      <c r="N35">
        <f t="shared" si="8"/>
        <v>110.90000000000003</v>
      </c>
      <c r="O35" s="3">
        <f t="shared" si="9"/>
        <v>15.842857142857147</v>
      </c>
    </row>
    <row r="36" spans="1:15" ht="15">
      <c r="A36" s="2">
        <f t="shared" si="15"/>
        <v>39924</v>
      </c>
      <c r="B36" t="s">
        <v>46</v>
      </c>
      <c r="C36">
        <v>415.3</v>
      </c>
      <c r="D36">
        <f t="shared" si="1"/>
        <v>8.699999999999989</v>
      </c>
      <c r="E36">
        <v>1.4</v>
      </c>
      <c r="F36">
        <f t="shared" si="16"/>
        <v>10.099999999999989</v>
      </c>
      <c r="G36" t="s">
        <v>15</v>
      </c>
      <c r="I36">
        <f t="shared" si="17"/>
        <v>415.3</v>
      </c>
      <c r="J36">
        <f t="shared" si="18"/>
        <v>19</v>
      </c>
      <c r="K36">
        <f t="shared" si="19"/>
        <v>434.3</v>
      </c>
      <c r="L36">
        <f t="shared" si="6"/>
        <v>102.40000000000003</v>
      </c>
      <c r="M36" s="3">
        <f t="shared" si="7"/>
        <v>14.628571428571433</v>
      </c>
      <c r="N36">
        <f t="shared" si="8"/>
        <v>106.30000000000001</v>
      </c>
      <c r="O36" s="3">
        <f t="shared" si="9"/>
        <v>15.185714285714287</v>
      </c>
    </row>
    <row r="37" spans="1:15" ht="15">
      <c r="A37" s="2">
        <f t="shared" si="15"/>
        <v>39925</v>
      </c>
      <c r="B37" t="s">
        <v>47</v>
      </c>
      <c r="C37">
        <v>436.9</v>
      </c>
      <c r="D37">
        <f t="shared" si="1"/>
        <v>21.599999999999966</v>
      </c>
      <c r="E37">
        <v>1</v>
      </c>
      <c r="F37">
        <f t="shared" si="16"/>
        <v>22.599999999999966</v>
      </c>
      <c r="G37" t="s">
        <v>7</v>
      </c>
      <c r="I37">
        <f t="shared" si="17"/>
        <v>436.9</v>
      </c>
      <c r="J37">
        <f t="shared" si="18"/>
        <v>20</v>
      </c>
      <c r="K37">
        <f t="shared" si="19"/>
        <v>456.9</v>
      </c>
      <c r="L37">
        <f t="shared" si="6"/>
        <v>103.29999999999995</v>
      </c>
      <c r="M37" s="3">
        <f t="shared" si="7"/>
        <v>14.757142857142851</v>
      </c>
      <c r="N37">
        <f t="shared" si="8"/>
        <v>108.19999999999993</v>
      </c>
      <c r="O37" s="3">
        <f t="shared" si="9"/>
        <v>15.457142857142847</v>
      </c>
    </row>
    <row r="38" spans="1:15" ht="15">
      <c r="A38" s="2">
        <f t="shared" si="15"/>
        <v>39926</v>
      </c>
      <c r="B38" t="s">
        <v>48</v>
      </c>
      <c r="C38">
        <v>452.8</v>
      </c>
      <c r="D38">
        <f t="shared" si="1"/>
        <v>15.900000000000034</v>
      </c>
      <c r="E38">
        <v>0</v>
      </c>
      <c r="F38">
        <f t="shared" si="16"/>
        <v>15.900000000000034</v>
      </c>
      <c r="G38" t="s">
        <v>7</v>
      </c>
      <c r="I38">
        <f t="shared" si="17"/>
        <v>452.8</v>
      </c>
      <c r="J38">
        <f t="shared" si="18"/>
        <v>20</v>
      </c>
      <c r="K38">
        <f t="shared" si="19"/>
        <v>472.8</v>
      </c>
      <c r="L38">
        <f t="shared" si="6"/>
        <v>112.90000000000003</v>
      </c>
      <c r="M38" s="3">
        <f t="shared" si="7"/>
        <v>16.128571428571433</v>
      </c>
      <c r="N38">
        <f t="shared" si="8"/>
        <v>117.80000000000001</v>
      </c>
      <c r="O38" s="3">
        <f t="shared" si="9"/>
        <v>16.82857142857143</v>
      </c>
    </row>
    <row r="39" spans="1:15" ht="15">
      <c r="A39" s="2">
        <f t="shared" si="15"/>
        <v>39927</v>
      </c>
      <c r="B39" t="s">
        <v>49</v>
      </c>
      <c r="C39">
        <v>463</v>
      </c>
      <c r="D39">
        <f t="shared" si="1"/>
        <v>10.199999999999989</v>
      </c>
      <c r="E39">
        <v>0</v>
      </c>
      <c r="F39">
        <f t="shared" si="16"/>
        <v>10.199999999999989</v>
      </c>
      <c r="G39" t="s">
        <v>15</v>
      </c>
      <c r="I39">
        <f t="shared" si="17"/>
        <v>463</v>
      </c>
      <c r="J39">
        <f t="shared" si="18"/>
        <v>20</v>
      </c>
      <c r="K39">
        <f t="shared" si="19"/>
        <v>483</v>
      </c>
      <c r="L39">
        <f t="shared" si="6"/>
        <v>106.10000000000002</v>
      </c>
      <c r="M39" s="3">
        <f t="shared" si="7"/>
        <v>15.15714285714286</v>
      </c>
      <c r="N39">
        <f t="shared" si="8"/>
        <v>111</v>
      </c>
      <c r="O39" s="3">
        <f t="shared" si="9"/>
        <v>15.857142857142858</v>
      </c>
    </row>
    <row r="40" spans="1:15" ht="15">
      <c r="A40" s="2">
        <f t="shared" si="15"/>
        <v>39928</v>
      </c>
      <c r="B40" t="s">
        <v>49</v>
      </c>
      <c r="C40">
        <v>463</v>
      </c>
      <c r="D40">
        <f t="shared" si="1"/>
        <v>0</v>
      </c>
      <c r="E40">
        <v>0</v>
      </c>
      <c r="F40">
        <f t="shared" si="16"/>
        <v>0</v>
      </c>
      <c r="G40" t="s">
        <v>15</v>
      </c>
      <c r="I40">
        <f t="shared" si="17"/>
        <v>463</v>
      </c>
      <c r="J40">
        <f t="shared" si="18"/>
        <v>20</v>
      </c>
      <c r="K40">
        <f t="shared" si="19"/>
        <v>483</v>
      </c>
      <c r="L40">
        <f t="shared" si="6"/>
        <v>90.5</v>
      </c>
      <c r="M40" s="3">
        <f t="shared" si="7"/>
        <v>12.928571428571429</v>
      </c>
      <c r="N40">
        <f t="shared" si="8"/>
        <v>93.89999999999998</v>
      </c>
      <c r="O40" s="3">
        <f t="shared" si="9"/>
        <v>13.414285714285711</v>
      </c>
    </row>
    <row r="41" spans="1:15" ht="15">
      <c r="A41" s="2">
        <f t="shared" si="15"/>
        <v>39929</v>
      </c>
      <c r="B41" t="s">
        <v>50</v>
      </c>
      <c r="C41">
        <v>472.4</v>
      </c>
      <c r="D41">
        <f t="shared" si="1"/>
        <v>9.399999999999977</v>
      </c>
      <c r="E41">
        <v>0.2</v>
      </c>
      <c r="F41">
        <f t="shared" si="16"/>
        <v>9.599999999999977</v>
      </c>
      <c r="G41" t="s">
        <v>7</v>
      </c>
      <c r="I41">
        <f t="shared" si="17"/>
        <v>472.4</v>
      </c>
      <c r="J41">
        <f t="shared" si="18"/>
        <v>20.2</v>
      </c>
      <c r="K41">
        <f t="shared" si="19"/>
        <v>492.59999999999997</v>
      </c>
      <c r="L41">
        <f t="shared" si="6"/>
        <v>84.19999999999999</v>
      </c>
      <c r="M41" s="3">
        <f t="shared" si="7"/>
        <v>12.028571428571427</v>
      </c>
      <c r="N41">
        <f t="shared" si="8"/>
        <v>87.09999999999997</v>
      </c>
      <c r="O41" s="3">
        <f t="shared" si="9"/>
        <v>12.442857142857138</v>
      </c>
    </row>
    <row r="42" spans="1:15" ht="15">
      <c r="A42" s="2">
        <f t="shared" si="15"/>
        <v>39930</v>
      </c>
      <c r="B42" t="s">
        <v>51</v>
      </c>
      <c r="C42">
        <v>491</v>
      </c>
      <c r="D42">
        <f t="shared" si="1"/>
        <v>18.600000000000023</v>
      </c>
      <c r="E42">
        <v>0.5</v>
      </c>
      <c r="F42">
        <f t="shared" si="16"/>
        <v>19.100000000000023</v>
      </c>
      <c r="G42" t="s">
        <v>7</v>
      </c>
      <c r="I42">
        <f t="shared" si="17"/>
        <v>491</v>
      </c>
      <c r="J42">
        <f t="shared" si="18"/>
        <v>20.7</v>
      </c>
      <c r="K42">
        <f t="shared" si="19"/>
        <v>511.7</v>
      </c>
      <c r="L42">
        <f t="shared" si="6"/>
        <v>84.39999999999998</v>
      </c>
      <c r="M42" s="3">
        <f t="shared" si="7"/>
        <v>12.057142857142853</v>
      </c>
      <c r="N42">
        <f t="shared" si="8"/>
        <v>87.49999999999994</v>
      </c>
      <c r="O42" s="3">
        <f t="shared" si="9"/>
        <v>12.499999999999991</v>
      </c>
    </row>
    <row r="43" spans="1:15" ht="15">
      <c r="A43" s="2">
        <f t="shared" si="15"/>
        <v>39931</v>
      </c>
      <c r="B43" t="s">
        <v>52</v>
      </c>
      <c r="C43">
        <v>513.7</v>
      </c>
      <c r="D43">
        <f t="shared" si="1"/>
        <v>22.700000000000045</v>
      </c>
      <c r="E43">
        <v>0.2</v>
      </c>
      <c r="F43">
        <f t="shared" si="16"/>
        <v>22.900000000000045</v>
      </c>
      <c r="G43" t="s">
        <v>7</v>
      </c>
      <c r="I43">
        <f t="shared" si="17"/>
        <v>513.7</v>
      </c>
      <c r="J43">
        <f t="shared" si="18"/>
        <v>20.9</v>
      </c>
      <c r="K43">
        <f t="shared" si="19"/>
        <v>534.6</v>
      </c>
      <c r="L43">
        <f t="shared" si="6"/>
        <v>98.40000000000003</v>
      </c>
      <c r="M43" s="3">
        <f t="shared" si="7"/>
        <v>14.057142857142862</v>
      </c>
      <c r="N43">
        <f t="shared" si="8"/>
        <v>100.30000000000001</v>
      </c>
      <c r="O43" s="3">
        <f t="shared" si="9"/>
        <v>14.328571428571431</v>
      </c>
    </row>
    <row r="44" spans="1:15" ht="15">
      <c r="A44" s="2">
        <f t="shared" si="15"/>
        <v>39932</v>
      </c>
      <c r="B44" t="s">
        <v>53</v>
      </c>
      <c r="C44">
        <v>528</v>
      </c>
      <c r="D44">
        <f t="shared" si="1"/>
        <v>14.299999999999955</v>
      </c>
      <c r="E44">
        <v>0.2</v>
      </c>
      <c r="F44">
        <f t="shared" si="16"/>
        <v>14.499999999999954</v>
      </c>
      <c r="G44" t="s">
        <v>7</v>
      </c>
      <c r="I44">
        <f t="shared" si="17"/>
        <v>528</v>
      </c>
      <c r="J44">
        <f t="shared" si="18"/>
        <v>21.099999999999998</v>
      </c>
      <c r="K44">
        <f t="shared" si="19"/>
        <v>549.1</v>
      </c>
      <c r="L44">
        <f t="shared" si="6"/>
        <v>91.10000000000002</v>
      </c>
      <c r="M44" s="3">
        <f t="shared" si="7"/>
        <v>13.014285714285718</v>
      </c>
      <c r="N44">
        <f t="shared" si="8"/>
        <v>92.20000000000005</v>
      </c>
      <c r="O44" s="3">
        <f t="shared" si="9"/>
        <v>13.171428571428578</v>
      </c>
    </row>
    <row r="45" spans="1:15" ht="15">
      <c r="A45" s="2">
        <f t="shared" si="15"/>
        <v>39933</v>
      </c>
      <c r="B45" t="s">
        <v>54</v>
      </c>
      <c r="C45">
        <v>538</v>
      </c>
      <c r="D45">
        <f t="shared" si="1"/>
        <v>10</v>
      </c>
      <c r="E45">
        <v>0</v>
      </c>
      <c r="F45">
        <f t="shared" si="16"/>
        <v>10</v>
      </c>
      <c r="G45" t="s">
        <v>19</v>
      </c>
      <c r="I45">
        <f t="shared" si="17"/>
        <v>538</v>
      </c>
      <c r="J45">
        <f t="shared" si="18"/>
        <v>21.099999999999998</v>
      </c>
      <c r="K45">
        <f t="shared" si="19"/>
        <v>559.1</v>
      </c>
      <c r="L45">
        <f t="shared" si="6"/>
        <v>85.19999999999999</v>
      </c>
      <c r="M45" s="3">
        <f t="shared" si="7"/>
        <v>12.171428571428569</v>
      </c>
      <c r="N45">
        <f t="shared" si="8"/>
        <v>86.30000000000001</v>
      </c>
      <c r="O45" s="3">
        <f t="shared" si="9"/>
        <v>12.328571428571431</v>
      </c>
    </row>
    <row r="46" spans="1:15" ht="15">
      <c r="A46" s="2">
        <f t="shared" si="15"/>
        <v>39934</v>
      </c>
      <c r="B46" t="s">
        <v>55</v>
      </c>
      <c r="C46">
        <v>559.5</v>
      </c>
      <c r="D46">
        <f t="shared" si="1"/>
        <v>21.5</v>
      </c>
      <c r="E46">
        <v>0</v>
      </c>
      <c r="F46">
        <f t="shared" si="16"/>
        <v>21.5</v>
      </c>
      <c r="G46" t="s">
        <v>7</v>
      </c>
      <c r="I46">
        <f t="shared" si="17"/>
        <v>559.5</v>
      </c>
      <c r="J46">
        <f t="shared" si="18"/>
        <v>21.099999999999998</v>
      </c>
      <c r="K46">
        <f t="shared" si="19"/>
        <v>580.6</v>
      </c>
      <c r="L46">
        <f t="shared" si="6"/>
        <v>96.5</v>
      </c>
      <c r="M46" s="3">
        <f t="shared" si="7"/>
        <v>13.785714285714286</v>
      </c>
      <c r="N46">
        <f t="shared" si="8"/>
        <v>97.60000000000002</v>
      </c>
      <c r="O46" s="3">
        <f t="shared" si="9"/>
        <v>13.942857142857147</v>
      </c>
    </row>
    <row r="47" spans="1:15" ht="15">
      <c r="A47" s="2">
        <f t="shared" si="15"/>
        <v>39935</v>
      </c>
      <c r="B47" t="s">
        <v>56</v>
      </c>
      <c r="C47">
        <v>576.1</v>
      </c>
      <c r="D47">
        <f t="shared" si="1"/>
        <v>16.600000000000023</v>
      </c>
      <c r="E47">
        <v>0</v>
      </c>
      <c r="F47">
        <f t="shared" si="16"/>
        <v>16.600000000000023</v>
      </c>
      <c r="G47" t="s">
        <v>7</v>
      </c>
      <c r="I47">
        <f t="shared" si="17"/>
        <v>576.1</v>
      </c>
      <c r="J47">
        <f t="shared" si="18"/>
        <v>21.099999999999998</v>
      </c>
      <c r="K47">
        <f t="shared" si="19"/>
        <v>597.2</v>
      </c>
      <c r="L47">
        <f t="shared" si="6"/>
        <v>113.10000000000002</v>
      </c>
      <c r="M47" s="3">
        <f t="shared" si="7"/>
        <v>16.157142857142862</v>
      </c>
      <c r="N47">
        <f t="shared" si="8"/>
        <v>114.20000000000005</v>
      </c>
      <c r="O47" s="3">
        <f t="shared" si="9"/>
        <v>16.31428571428572</v>
      </c>
    </row>
    <row r="48" spans="1:15" ht="15">
      <c r="A48" s="2">
        <f t="shared" si="15"/>
        <v>39936</v>
      </c>
      <c r="B48" t="s">
        <v>57</v>
      </c>
      <c r="C48">
        <v>585.3</v>
      </c>
      <c r="D48">
        <f t="shared" si="1"/>
        <v>9.199999999999932</v>
      </c>
      <c r="E48">
        <v>3</v>
      </c>
      <c r="F48">
        <f t="shared" si="16"/>
        <v>12.199999999999932</v>
      </c>
      <c r="G48" t="s">
        <v>7</v>
      </c>
      <c r="I48">
        <f t="shared" si="17"/>
        <v>585.3</v>
      </c>
      <c r="J48">
        <f t="shared" si="18"/>
        <v>24.099999999999998</v>
      </c>
      <c r="K48">
        <f t="shared" si="19"/>
        <v>609.4</v>
      </c>
      <c r="L48">
        <f t="shared" si="6"/>
        <v>112.89999999999998</v>
      </c>
      <c r="M48" s="3">
        <f t="shared" si="7"/>
        <v>16.128571428571426</v>
      </c>
      <c r="N48">
        <f t="shared" si="8"/>
        <v>116.80000000000001</v>
      </c>
      <c r="O48" s="3">
        <f t="shared" si="9"/>
        <v>16.685714285714287</v>
      </c>
    </row>
    <row r="49" spans="1:15" ht="15">
      <c r="A49" s="2">
        <f t="shared" si="15"/>
        <v>39937</v>
      </c>
      <c r="B49" t="s">
        <v>58</v>
      </c>
      <c r="C49">
        <v>609.3</v>
      </c>
      <c r="D49">
        <f t="shared" si="1"/>
        <v>24</v>
      </c>
      <c r="E49">
        <v>0.5</v>
      </c>
      <c r="F49">
        <f t="shared" si="16"/>
        <v>24.5</v>
      </c>
      <c r="G49" t="s">
        <v>7</v>
      </c>
      <c r="I49">
        <f t="shared" si="17"/>
        <v>609.3</v>
      </c>
      <c r="J49">
        <f t="shared" si="18"/>
        <v>24.599999999999998</v>
      </c>
      <c r="K49">
        <f t="shared" si="19"/>
        <v>633.9</v>
      </c>
      <c r="L49">
        <f t="shared" si="6"/>
        <v>118.29999999999995</v>
      </c>
      <c r="M49" s="3">
        <f t="shared" si="7"/>
        <v>16.899999999999995</v>
      </c>
      <c r="N49">
        <f t="shared" si="8"/>
        <v>122.19999999999999</v>
      </c>
      <c r="O49" s="3">
        <f t="shared" si="9"/>
        <v>17.457142857142856</v>
      </c>
    </row>
    <row r="50" spans="1:15" ht="15">
      <c r="A50" s="2">
        <f t="shared" si="15"/>
        <v>39938</v>
      </c>
      <c r="B50" t="s">
        <v>59</v>
      </c>
      <c r="C50">
        <v>625.9</v>
      </c>
      <c r="D50">
        <f t="shared" si="1"/>
        <v>16.600000000000023</v>
      </c>
      <c r="E50">
        <v>0.8</v>
      </c>
      <c r="F50">
        <f t="shared" si="16"/>
        <v>17.400000000000023</v>
      </c>
      <c r="G50" t="s">
        <v>19</v>
      </c>
      <c r="I50">
        <f t="shared" si="17"/>
        <v>625.9</v>
      </c>
      <c r="J50">
        <f t="shared" si="18"/>
        <v>25.4</v>
      </c>
      <c r="K50">
        <f t="shared" si="19"/>
        <v>651.3</v>
      </c>
      <c r="L50">
        <f t="shared" si="6"/>
        <v>112.19999999999993</v>
      </c>
      <c r="M50" s="3">
        <f t="shared" si="7"/>
        <v>16.028571428571418</v>
      </c>
      <c r="N50">
        <f t="shared" si="8"/>
        <v>116.69999999999993</v>
      </c>
      <c r="O50" s="3">
        <f t="shared" si="9"/>
        <v>16.67142857142856</v>
      </c>
    </row>
    <row r="51" spans="1:15" ht="15">
      <c r="A51" s="2">
        <f t="shared" si="15"/>
        <v>39939</v>
      </c>
      <c r="B51" t="s">
        <v>59</v>
      </c>
      <c r="C51">
        <v>625.9</v>
      </c>
      <c r="D51">
        <f t="shared" si="1"/>
        <v>0</v>
      </c>
      <c r="E51">
        <v>0</v>
      </c>
      <c r="F51">
        <f t="shared" si="16"/>
        <v>0</v>
      </c>
      <c r="G51" t="s">
        <v>19</v>
      </c>
      <c r="I51">
        <f t="shared" si="17"/>
        <v>625.9</v>
      </c>
      <c r="J51">
        <f t="shared" si="18"/>
        <v>25.4</v>
      </c>
      <c r="K51">
        <f t="shared" si="19"/>
        <v>651.3</v>
      </c>
      <c r="L51">
        <f t="shared" si="6"/>
        <v>97.89999999999998</v>
      </c>
      <c r="M51" s="3">
        <f t="shared" si="7"/>
        <v>13.985714285714282</v>
      </c>
      <c r="N51">
        <f t="shared" si="8"/>
        <v>102.19999999999993</v>
      </c>
      <c r="O51" s="3">
        <f t="shared" si="9"/>
        <v>14.59999999999999</v>
      </c>
    </row>
    <row r="52" spans="1:15" ht="15">
      <c r="A52" s="2">
        <f t="shared" si="15"/>
        <v>39940</v>
      </c>
      <c r="B52" t="s">
        <v>64</v>
      </c>
      <c r="C52">
        <v>625.9</v>
      </c>
      <c r="D52">
        <f t="shared" si="1"/>
        <v>0</v>
      </c>
      <c r="E52">
        <v>1.7</v>
      </c>
      <c r="F52">
        <f t="shared" si="16"/>
        <v>1.7</v>
      </c>
      <c r="G52" t="s">
        <v>15</v>
      </c>
      <c r="I52">
        <f t="shared" si="17"/>
        <v>625.9</v>
      </c>
      <c r="J52">
        <f t="shared" si="18"/>
        <v>27.099999999999998</v>
      </c>
      <c r="K52">
        <f t="shared" si="19"/>
        <v>653</v>
      </c>
      <c r="L52">
        <f t="shared" si="6"/>
        <v>87.89999999999998</v>
      </c>
      <c r="M52" s="3">
        <f t="shared" si="7"/>
        <v>12.557142857142853</v>
      </c>
      <c r="N52">
        <f t="shared" si="8"/>
        <v>93.89999999999998</v>
      </c>
      <c r="O52" s="3">
        <f t="shared" si="9"/>
        <v>13.414285714285711</v>
      </c>
    </row>
    <row r="53" spans="1:15" ht="15">
      <c r="A53" s="2">
        <f t="shared" si="15"/>
        <v>39941</v>
      </c>
      <c r="B53" t="s">
        <v>65</v>
      </c>
      <c r="C53">
        <v>632.7</v>
      </c>
      <c r="D53">
        <f t="shared" si="1"/>
        <v>6.800000000000068</v>
      </c>
      <c r="E53">
        <v>1.5</v>
      </c>
      <c r="F53">
        <f t="shared" si="16"/>
        <v>8.300000000000068</v>
      </c>
      <c r="G53" t="s">
        <v>7</v>
      </c>
      <c r="I53">
        <f t="shared" si="17"/>
        <v>632.7</v>
      </c>
      <c r="J53">
        <f t="shared" si="18"/>
        <v>28.599999999999998</v>
      </c>
      <c r="K53">
        <f t="shared" si="19"/>
        <v>661.3000000000001</v>
      </c>
      <c r="L53">
        <f t="shared" si="6"/>
        <v>73.20000000000005</v>
      </c>
      <c r="M53" s="3">
        <f t="shared" si="7"/>
        <v>10.457142857142864</v>
      </c>
      <c r="N53">
        <f t="shared" si="8"/>
        <v>80.70000000000005</v>
      </c>
      <c r="O53" s="3">
        <f t="shared" si="9"/>
        <v>11.528571428571436</v>
      </c>
    </row>
    <row r="54" spans="1:15" ht="15">
      <c r="A54" s="2">
        <f t="shared" si="15"/>
        <v>39942</v>
      </c>
      <c r="B54" t="s">
        <v>66</v>
      </c>
      <c r="C54">
        <v>649.1</v>
      </c>
      <c r="D54">
        <f t="shared" si="1"/>
        <v>16.399999999999977</v>
      </c>
      <c r="E54">
        <v>0</v>
      </c>
      <c r="F54">
        <f t="shared" si="16"/>
        <v>16.399999999999977</v>
      </c>
      <c r="G54" t="s">
        <v>7</v>
      </c>
      <c r="I54">
        <f t="shared" si="17"/>
        <v>649.1</v>
      </c>
      <c r="J54">
        <f t="shared" si="18"/>
        <v>28.599999999999998</v>
      </c>
      <c r="K54">
        <f t="shared" si="19"/>
        <v>677.7</v>
      </c>
      <c r="L54">
        <f t="shared" si="6"/>
        <v>73</v>
      </c>
      <c r="M54" s="3">
        <f t="shared" si="7"/>
        <v>10.428571428571429</v>
      </c>
      <c r="N54">
        <f t="shared" si="8"/>
        <v>80.5</v>
      </c>
      <c r="O54" s="3">
        <f t="shared" si="9"/>
        <v>11.5</v>
      </c>
    </row>
    <row r="55" spans="1:15" ht="15">
      <c r="A55" s="2">
        <f t="shared" si="15"/>
        <v>39943</v>
      </c>
      <c r="B55" t="s">
        <v>67</v>
      </c>
      <c r="C55">
        <v>663.7</v>
      </c>
      <c r="D55">
        <f t="shared" si="1"/>
        <v>14.600000000000023</v>
      </c>
      <c r="E55">
        <v>0</v>
      </c>
      <c r="F55">
        <f t="shared" si="16"/>
        <v>14.600000000000023</v>
      </c>
      <c r="G55" t="s">
        <v>7</v>
      </c>
      <c r="I55">
        <f t="shared" si="17"/>
        <v>663.7</v>
      </c>
      <c r="J55">
        <f t="shared" si="18"/>
        <v>28.599999999999998</v>
      </c>
      <c r="K55">
        <f t="shared" si="19"/>
        <v>692.3000000000001</v>
      </c>
      <c r="L55">
        <f t="shared" si="6"/>
        <v>78.40000000000009</v>
      </c>
      <c r="M55" s="3">
        <f t="shared" si="7"/>
        <v>11.200000000000014</v>
      </c>
      <c r="N55">
        <f t="shared" si="8"/>
        <v>82.90000000000009</v>
      </c>
      <c r="O55" s="3">
        <f t="shared" si="9"/>
        <v>11.842857142857156</v>
      </c>
    </row>
    <row r="56" spans="1:15" ht="15">
      <c r="A56" s="2">
        <f t="shared" si="15"/>
        <v>39944</v>
      </c>
      <c r="B56" t="s">
        <v>68</v>
      </c>
      <c r="C56">
        <v>682.2</v>
      </c>
      <c r="D56">
        <f t="shared" si="1"/>
        <v>18.5</v>
      </c>
      <c r="E56">
        <v>1</v>
      </c>
      <c r="F56">
        <f t="shared" si="16"/>
        <v>19.5</v>
      </c>
      <c r="G56" t="s">
        <v>7</v>
      </c>
      <c r="I56">
        <f t="shared" si="17"/>
        <v>682.2</v>
      </c>
      <c r="J56">
        <f t="shared" si="18"/>
        <v>29.599999999999998</v>
      </c>
      <c r="K56">
        <f t="shared" si="19"/>
        <v>711.8000000000001</v>
      </c>
      <c r="L56">
        <f t="shared" si="6"/>
        <v>72.90000000000009</v>
      </c>
      <c r="M56" s="3">
        <f t="shared" si="7"/>
        <v>10.414285714285727</v>
      </c>
      <c r="N56">
        <f t="shared" si="8"/>
        <v>77.90000000000009</v>
      </c>
      <c r="O56" s="3">
        <f t="shared" si="9"/>
        <v>11.128571428571442</v>
      </c>
    </row>
    <row r="57" spans="1:15" ht="15">
      <c r="A57" s="2">
        <f t="shared" si="15"/>
        <v>39945</v>
      </c>
      <c r="B57" t="s">
        <v>69</v>
      </c>
      <c r="C57">
        <v>700.8</v>
      </c>
      <c r="D57">
        <f t="shared" si="1"/>
        <v>18.59999999999991</v>
      </c>
      <c r="E57">
        <v>0.2</v>
      </c>
      <c r="F57">
        <f t="shared" si="16"/>
        <v>18.79999999999991</v>
      </c>
      <c r="G57" t="s">
        <v>7</v>
      </c>
      <c r="I57">
        <f t="shared" si="17"/>
        <v>700.8</v>
      </c>
      <c r="J57">
        <f t="shared" si="18"/>
        <v>29.799999999999997</v>
      </c>
      <c r="K57">
        <f t="shared" si="19"/>
        <v>730.6</v>
      </c>
      <c r="L57">
        <f t="shared" si="6"/>
        <v>74.89999999999998</v>
      </c>
      <c r="M57" s="3">
        <f t="shared" si="7"/>
        <v>10.699999999999998</v>
      </c>
      <c r="N57">
        <f t="shared" si="8"/>
        <v>79.30000000000007</v>
      </c>
      <c r="O57" s="3">
        <f t="shared" si="9"/>
        <v>11.328571428571438</v>
      </c>
    </row>
    <row r="58" spans="1:15" ht="15">
      <c r="A58" s="2">
        <f t="shared" si="15"/>
        <v>39946</v>
      </c>
      <c r="B58" t="s">
        <v>70</v>
      </c>
      <c r="C58">
        <v>709.2</v>
      </c>
      <c r="D58">
        <f t="shared" si="1"/>
        <v>8.400000000000091</v>
      </c>
      <c r="E58">
        <v>0</v>
      </c>
      <c r="F58">
        <f t="shared" si="16"/>
        <v>8.400000000000091</v>
      </c>
      <c r="G58" t="s">
        <v>7</v>
      </c>
      <c r="I58">
        <f t="shared" si="17"/>
        <v>709.2</v>
      </c>
      <c r="J58">
        <f t="shared" si="18"/>
        <v>29.799999999999997</v>
      </c>
      <c r="K58">
        <f t="shared" si="19"/>
        <v>739.0000000000001</v>
      </c>
      <c r="L58">
        <f t="shared" si="6"/>
        <v>83.30000000000007</v>
      </c>
      <c r="M58" s="3">
        <f t="shared" si="7"/>
        <v>11.90000000000001</v>
      </c>
      <c r="N58">
        <f t="shared" si="8"/>
        <v>87.70000000000016</v>
      </c>
      <c r="O58" s="3">
        <f t="shared" si="9"/>
        <v>12.528571428571452</v>
      </c>
    </row>
    <row r="59" spans="1:15" ht="15">
      <c r="A59" s="2">
        <f t="shared" si="15"/>
        <v>39947</v>
      </c>
      <c r="B59" t="s">
        <v>71</v>
      </c>
      <c r="C59">
        <v>718.6</v>
      </c>
      <c r="D59">
        <f t="shared" si="1"/>
        <v>9.399999999999977</v>
      </c>
      <c r="E59">
        <v>0</v>
      </c>
      <c r="F59">
        <f t="shared" si="16"/>
        <v>9.399999999999977</v>
      </c>
      <c r="G59" t="s">
        <v>19</v>
      </c>
      <c r="I59">
        <f t="shared" si="17"/>
        <v>718.6</v>
      </c>
      <c r="J59">
        <f t="shared" si="18"/>
        <v>29.799999999999997</v>
      </c>
      <c r="K59">
        <f t="shared" si="19"/>
        <v>748.4000000000001</v>
      </c>
      <c r="L59">
        <f t="shared" si="6"/>
        <v>92.70000000000005</v>
      </c>
      <c r="M59" s="3">
        <f t="shared" si="7"/>
        <v>13.242857142857149</v>
      </c>
      <c r="N59">
        <f t="shared" si="8"/>
        <v>95.40000000000009</v>
      </c>
      <c r="O59" s="3">
        <f t="shared" si="9"/>
        <v>13.628571428571442</v>
      </c>
    </row>
    <row r="60" spans="1:15" ht="15">
      <c r="A60" s="2">
        <f t="shared" si="15"/>
        <v>39948</v>
      </c>
      <c r="B60" t="s">
        <v>72</v>
      </c>
      <c r="C60">
        <v>737.1</v>
      </c>
      <c r="D60">
        <f t="shared" si="1"/>
        <v>18.5</v>
      </c>
      <c r="E60">
        <v>0.4</v>
      </c>
      <c r="F60">
        <f t="shared" si="16"/>
        <v>18.9</v>
      </c>
      <c r="G60" t="s">
        <v>7</v>
      </c>
      <c r="I60">
        <f t="shared" si="17"/>
        <v>737.1</v>
      </c>
      <c r="J60">
        <f t="shared" si="18"/>
        <v>30.199999999999996</v>
      </c>
      <c r="K60">
        <f t="shared" si="19"/>
        <v>767.3000000000001</v>
      </c>
      <c r="L60">
        <f t="shared" si="6"/>
        <v>104.39999999999998</v>
      </c>
      <c r="M60" s="3">
        <f t="shared" si="7"/>
        <v>14.914285714285711</v>
      </c>
      <c r="N60">
        <f t="shared" si="8"/>
        <v>106</v>
      </c>
      <c r="O60" s="3">
        <f t="shared" si="9"/>
        <v>15.142857142857142</v>
      </c>
    </row>
    <row r="61" spans="1:15" ht="15">
      <c r="A61" s="2">
        <f t="shared" si="15"/>
        <v>39949</v>
      </c>
      <c r="B61" t="s">
        <v>73</v>
      </c>
      <c r="C61">
        <v>755.4</v>
      </c>
      <c r="D61">
        <f t="shared" si="1"/>
        <v>18.299999999999955</v>
      </c>
      <c r="E61">
        <v>0.2</v>
      </c>
      <c r="F61">
        <f t="shared" si="16"/>
        <v>18.499999999999954</v>
      </c>
      <c r="G61" t="s">
        <v>7</v>
      </c>
      <c r="I61">
        <f t="shared" si="17"/>
        <v>755.4</v>
      </c>
      <c r="J61">
        <f t="shared" si="18"/>
        <v>30.399999999999995</v>
      </c>
      <c r="K61">
        <f t="shared" si="19"/>
        <v>785.8000000000001</v>
      </c>
      <c r="L61">
        <f t="shared" si="6"/>
        <v>106.29999999999995</v>
      </c>
      <c r="M61" s="3">
        <f t="shared" si="7"/>
        <v>15.18571428571428</v>
      </c>
      <c r="N61">
        <f t="shared" si="8"/>
        <v>108.10000000000002</v>
      </c>
      <c r="O61" s="3">
        <f t="shared" si="9"/>
        <v>15.442857142857147</v>
      </c>
    </row>
    <row r="62" spans="1:15" ht="15">
      <c r="A62" s="2">
        <f t="shared" si="15"/>
        <v>39950</v>
      </c>
      <c r="B62" t="s">
        <v>74</v>
      </c>
      <c r="C62">
        <v>777</v>
      </c>
      <c r="D62">
        <f t="shared" si="1"/>
        <v>21.600000000000023</v>
      </c>
      <c r="E62">
        <v>0</v>
      </c>
      <c r="F62">
        <f t="shared" si="16"/>
        <v>21.600000000000023</v>
      </c>
      <c r="G62" t="s">
        <v>7</v>
      </c>
      <c r="I62">
        <f t="shared" si="17"/>
        <v>777</v>
      </c>
      <c r="J62">
        <f t="shared" si="18"/>
        <v>30.399999999999995</v>
      </c>
      <c r="K62">
        <f t="shared" si="19"/>
        <v>807.4000000000001</v>
      </c>
      <c r="L62">
        <f t="shared" si="6"/>
        <v>113.29999999999995</v>
      </c>
      <c r="M62" s="3">
        <f t="shared" si="7"/>
        <v>16.18571428571428</v>
      </c>
      <c r="N62">
        <f t="shared" si="8"/>
        <v>115.10000000000002</v>
      </c>
      <c r="O62" s="3">
        <f t="shared" si="9"/>
        <v>16.442857142857147</v>
      </c>
    </row>
    <row r="63" spans="1:15" ht="15">
      <c r="A63" s="2">
        <f t="shared" si="15"/>
        <v>39951</v>
      </c>
      <c r="B63" t="s">
        <v>75</v>
      </c>
      <c r="C63">
        <v>795.3</v>
      </c>
      <c r="D63">
        <f t="shared" si="1"/>
        <v>18.299999999999955</v>
      </c>
      <c r="E63">
        <v>0.4</v>
      </c>
      <c r="F63">
        <f t="shared" si="16"/>
        <v>18.699999999999953</v>
      </c>
      <c r="G63" t="s">
        <v>7</v>
      </c>
      <c r="I63">
        <f t="shared" si="17"/>
        <v>795.3</v>
      </c>
      <c r="J63">
        <f t="shared" si="18"/>
        <v>30.799999999999994</v>
      </c>
      <c r="K63">
        <f t="shared" si="19"/>
        <v>826.1</v>
      </c>
      <c r="L63">
        <f t="shared" si="6"/>
        <v>113.09999999999991</v>
      </c>
      <c r="M63" s="3">
        <f t="shared" si="7"/>
        <v>16.157142857142844</v>
      </c>
      <c r="N63">
        <f t="shared" si="8"/>
        <v>114.29999999999995</v>
      </c>
      <c r="O63" s="3">
        <f t="shared" si="9"/>
        <v>16.328571428571422</v>
      </c>
    </row>
    <row r="64" spans="1:15" ht="15">
      <c r="A64" s="2">
        <f t="shared" si="15"/>
        <v>39952</v>
      </c>
      <c r="B64" t="s">
        <v>76</v>
      </c>
      <c r="C64">
        <v>811.1</v>
      </c>
      <c r="D64">
        <f t="shared" si="1"/>
        <v>15.800000000000068</v>
      </c>
      <c r="E64">
        <v>0</v>
      </c>
      <c r="F64">
        <f t="shared" si="16"/>
        <v>15.800000000000068</v>
      </c>
      <c r="G64" t="s">
        <v>7</v>
      </c>
      <c r="I64">
        <f t="shared" si="17"/>
        <v>811.1</v>
      </c>
      <c r="J64">
        <f t="shared" si="18"/>
        <v>30.799999999999994</v>
      </c>
      <c r="K64">
        <f t="shared" si="19"/>
        <v>841.9000000000001</v>
      </c>
      <c r="L64">
        <f t="shared" si="6"/>
        <v>110.30000000000007</v>
      </c>
      <c r="M64" s="3">
        <f t="shared" si="7"/>
        <v>15.757142857142867</v>
      </c>
      <c r="N64">
        <f t="shared" si="8"/>
        <v>111.30000000000007</v>
      </c>
      <c r="O64" s="3">
        <f t="shared" si="9"/>
        <v>15.90000000000001</v>
      </c>
    </row>
    <row r="65" spans="1:15" ht="15">
      <c r="A65" s="2">
        <f t="shared" si="15"/>
        <v>39953</v>
      </c>
      <c r="B65" t="s">
        <v>77</v>
      </c>
      <c r="C65">
        <v>825.5</v>
      </c>
      <c r="D65">
        <f t="shared" si="1"/>
        <v>14.399999999999977</v>
      </c>
      <c r="E65">
        <v>0.2</v>
      </c>
      <c r="F65">
        <f t="shared" si="16"/>
        <v>14.599999999999977</v>
      </c>
      <c r="G65" t="s">
        <v>7</v>
      </c>
      <c r="I65">
        <f t="shared" si="17"/>
        <v>825.5</v>
      </c>
      <c r="J65">
        <f t="shared" si="18"/>
        <v>30.999999999999993</v>
      </c>
      <c r="K65">
        <f t="shared" si="19"/>
        <v>856.5000000000001</v>
      </c>
      <c r="L65">
        <f t="shared" si="6"/>
        <v>116.29999999999995</v>
      </c>
      <c r="M65" s="3">
        <f t="shared" si="7"/>
        <v>16.614285714285707</v>
      </c>
      <c r="N65">
        <f t="shared" si="8"/>
        <v>117.5</v>
      </c>
      <c r="O65" s="3">
        <f t="shared" si="9"/>
        <v>16.785714285714285</v>
      </c>
    </row>
    <row r="66" spans="1:15" ht="15">
      <c r="A66" s="2">
        <f t="shared" si="15"/>
        <v>39954</v>
      </c>
      <c r="B66" t="s">
        <v>78</v>
      </c>
      <c r="C66">
        <v>833.9</v>
      </c>
      <c r="D66">
        <f t="shared" si="1"/>
        <v>8.399999999999977</v>
      </c>
      <c r="E66">
        <v>0</v>
      </c>
      <c r="F66">
        <f t="shared" si="16"/>
        <v>8.399999999999977</v>
      </c>
      <c r="G66" t="s">
        <v>19</v>
      </c>
      <c r="I66">
        <f t="shared" si="17"/>
        <v>833.9</v>
      </c>
      <c r="J66">
        <f t="shared" si="18"/>
        <v>30.999999999999993</v>
      </c>
      <c r="K66">
        <f t="shared" si="19"/>
        <v>864.9000000000001</v>
      </c>
      <c r="L66">
        <f t="shared" si="6"/>
        <v>115.29999999999995</v>
      </c>
      <c r="M66" s="3">
        <f t="shared" si="7"/>
        <v>16.471428571428564</v>
      </c>
      <c r="N66">
        <f t="shared" si="8"/>
        <v>116.5</v>
      </c>
      <c r="O66" s="3">
        <f t="shared" si="9"/>
        <v>16.642857142857142</v>
      </c>
    </row>
    <row r="67" spans="1:15" ht="15">
      <c r="A67" s="2">
        <f t="shared" si="15"/>
        <v>39955</v>
      </c>
      <c r="B67" t="s">
        <v>78</v>
      </c>
      <c r="C67">
        <v>833.9</v>
      </c>
      <c r="D67">
        <f t="shared" si="1"/>
        <v>0</v>
      </c>
      <c r="E67">
        <v>0</v>
      </c>
      <c r="F67">
        <f t="shared" si="16"/>
        <v>0</v>
      </c>
      <c r="G67" t="s">
        <v>19</v>
      </c>
      <c r="I67">
        <f t="shared" si="17"/>
        <v>833.9</v>
      </c>
      <c r="J67">
        <f t="shared" si="18"/>
        <v>30.999999999999993</v>
      </c>
      <c r="K67">
        <f t="shared" si="19"/>
        <v>864.9000000000001</v>
      </c>
      <c r="L67">
        <f t="shared" si="6"/>
        <v>96.79999999999995</v>
      </c>
      <c r="M67" s="3">
        <f t="shared" si="7"/>
        <v>13.828571428571422</v>
      </c>
      <c r="N67">
        <f t="shared" si="8"/>
        <v>97.60000000000002</v>
      </c>
      <c r="O67" s="3">
        <f t="shared" si="9"/>
        <v>13.942857142857147</v>
      </c>
    </row>
    <row r="68" spans="1:15" ht="15">
      <c r="A68" s="2">
        <f t="shared" si="15"/>
        <v>39956</v>
      </c>
      <c r="B68" t="s">
        <v>79</v>
      </c>
      <c r="C68">
        <v>833.9</v>
      </c>
      <c r="D68">
        <f t="shared" si="1"/>
        <v>0</v>
      </c>
      <c r="E68">
        <v>0</v>
      </c>
      <c r="F68">
        <f t="shared" si="16"/>
        <v>0</v>
      </c>
      <c r="G68" t="s">
        <v>81</v>
      </c>
      <c r="I68">
        <f t="shared" si="17"/>
        <v>833.9</v>
      </c>
      <c r="J68">
        <f t="shared" si="18"/>
        <v>30.999999999999993</v>
      </c>
      <c r="K68">
        <f t="shared" si="19"/>
        <v>864.9000000000001</v>
      </c>
      <c r="L68">
        <f t="shared" si="6"/>
        <v>78.5</v>
      </c>
      <c r="M68" s="3">
        <f t="shared" si="7"/>
        <v>11.214285714285714</v>
      </c>
      <c r="N68">
        <f t="shared" si="8"/>
        <v>79.10000000000002</v>
      </c>
      <c r="O68" s="3">
        <f t="shared" si="9"/>
        <v>11.300000000000002</v>
      </c>
    </row>
    <row r="69" spans="1:15" ht="15">
      <c r="A69" s="2">
        <f t="shared" si="15"/>
        <v>39957</v>
      </c>
      <c r="B69" t="s">
        <v>80</v>
      </c>
      <c r="C69">
        <v>833.9</v>
      </c>
      <c r="D69">
        <f aca="true" t="shared" si="20" ref="D69:D79">IF(C69&gt;0,C69-C68,0)</f>
        <v>0</v>
      </c>
      <c r="E69">
        <v>0</v>
      </c>
      <c r="F69">
        <f t="shared" si="16"/>
        <v>0</v>
      </c>
      <c r="G69" t="s">
        <v>80</v>
      </c>
      <c r="I69">
        <f t="shared" si="17"/>
        <v>833.9</v>
      </c>
      <c r="J69">
        <f t="shared" si="18"/>
        <v>30.999999999999993</v>
      </c>
      <c r="K69">
        <f t="shared" si="19"/>
        <v>864.9000000000001</v>
      </c>
      <c r="L69">
        <f t="shared" si="6"/>
        <v>56.89999999999998</v>
      </c>
      <c r="M69" s="3">
        <f t="shared" si="7"/>
        <v>8.128571428571425</v>
      </c>
      <c r="N69">
        <f t="shared" si="8"/>
        <v>57.5</v>
      </c>
      <c r="O69" s="3">
        <f t="shared" si="9"/>
        <v>8.214285714285714</v>
      </c>
    </row>
    <row r="70" spans="1:15" ht="15">
      <c r="A70" s="2">
        <f t="shared" si="15"/>
        <v>39958</v>
      </c>
      <c r="B70" t="s">
        <v>80</v>
      </c>
      <c r="C70">
        <v>833.9</v>
      </c>
      <c r="D70">
        <f t="shared" si="20"/>
        <v>0</v>
      </c>
      <c r="E70">
        <v>0</v>
      </c>
      <c r="F70">
        <f t="shared" si="16"/>
        <v>0</v>
      </c>
      <c r="G70" t="s">
        <v>80</v>
      </c>
      <c r="I70">
        <f t="shared" si="17"/>
        <v>833.9</v>
      </c>
      <c r="J70">
        <f t="shared" si="18"/>
        <v>30.999999999999993</v>
      </c>
      <c r="K70">
        <f t="shared" si="19"/>
        <v>864.9000000000001</v>
      </c>
      <c r="L70">
        <f t="shared" si="6"/>
        <v>38.60000000000002</v>
      </c>
      <c r="M70" s="3">
        <f t="shared" si="7"/>
        <v>5.514285714285718</v>
      </c>
      <c r="N70">
        <f t="shared" si="8"/>
        <v>38.80000000000007</v>
      </c>
      <c r="O70" s="3">
        <f t="shared" si="9"/>
        <v>5.5428571428571525</v>
      </c>
    </row>
    <row r="71" spans="1:15" ht="15">
      <c r="A71" s="2">
        <f t="shared" si="15"/>
        <v>39959</v>
      </c>
      <c r="B71" t="s">
        <v>80</v>
      </c>
      <c r="C71">
        <v>833.9</v>
      </c>
      <c r="D71">
        <f t="shared" si="20"/>
        <v>0</v>
      </c>
      <c r="E71">
        <v>0</v>
      </c>
      <c r="F71">
        <f t="shared" si="16"/>
        <v>0</v>
      </c>
      <c r="G71" t="s">
        <v>80</v>
      </c>
      <c r="I71">
        <f t="shared" si="17"/>
        <v>833.9</v>
      </c>
      <c r="J71">
        <f t="shared" si="18"/>
        <v>30.999999999999993</v>
      </c>
      <c r="K71">
        <f t="shared" si="19"/>
        <v>864.9000000000001</v>
      </c>
      <c r="L71">
        <f t="shared" si="6"/>
        <v>22.799999999999955</v>
      </c>
      <c r="M71" s="3">
        <f t="shared" si="7"/>
        <v>3.2571428571428505</v>
      </c>
      <c r="N71">
        <f t="shared" si="8"/>
        <v>23</v>
      </c>
      <c r="O71" s="3">
        <f t="shared" si="9"/>
        <v>3.2857142857142856</v>
      </c>
    </row>
    <row r="72" spans="1:15" ht="15">
      <c r="A72" s="2">
        <f t="shared" si="15"/>
        <v>39960</v>
      </c>
      <c r="B72" t="s">
        <v>80</v>
      </c>
      <c r="C72">
        <v>833.9</v>
      </c>
      <c r="D72">
        <f t="shared" si="20"/>
        <v>0</v>
      </c>
      <c r="E72">
        <v>0</v>
      </c>
      <c r="F72">
        <f t="shared" si="16"/>
        <v>0</v>
      </c>
      <c r="G72" t="s">
        <v>80</v>
      </c>
      <c r="I72">
        <f t="shared" si="17"/>
        <v>833.9</v>
      </c>
      <c r="J72">
        <f t="shared" si="18"/>
        <v>30.999999999999993</v>
      </c>
      <c r="K72">
        <f t="shared" si="19"/>
        <v>864.9000000000001</v>
      </c>
      <c r="L72">
        <f t="shared" si="6"/>
        <v>8.399999999999977</v>
      </c>
      <c r="M72" s="3">
        <f t="shared" si="7"/>
        <v>1.1999999999999968</v>
      </c>
      <c r="N72">
        <f t="shared" si="8"/>
        <v>8.399999999999977</v>
      </c>
      <c r="O72" s="3">
        <f t="shared" si="9"/>
        <v>1.1999999999999968</v>
      </c>
    </row>
    <row r="73" spans="1:15" ht="15">
      <c r="A73" s="2">
        <f t="shared" si="15"/>
        <v>39961</v>
      </c>
      <c r="B73" t="s">
        <v>80</v>
      </c>
      <c r="C73">
        <v>833.9</v>
      </c>
      <c r="D73">
        <f t="shared" si="20"/>
        <v>0</v>
      </c>
      <c r="E73">
        <v>0</v>
      </c>
      <c r="F73">
        <f t="shared" si="16"/>
        <v>0</v>
      </c>
      <c r="G73" t="s">
        <v>80</v>
      </c>
      <c r="I73">
        <f t="shared" si="17"/>
        <v>833.9</v>
      </c>
      <c r="J73">
        <f t="shared" si="18"/>
        <v>30.999999999999993</v>
      </c>
      <c r="K73">
        <f t="shared" si="19"/>
        <v>864.9000000000001</v>
      </c>
      <c r="L73">
        <f t="shared" si="6"/>
        <v>0</v>
      </c>
      <c r="M73" s="3">
        <f t="shared" si="7"/>
        <v>0</v>
      </c>
      <c r="N73">
        <f t="shared" si="8"/>
        <v>0</v>
      </c>
      <c r="O73" s="3">
        <f t="shared" si="9"/>
        <v>0</v>
      </c>
    </row>
    <row r="74" spans="1:15" ht="15">
      <c r="A74" s="2">
        <f t="shared" si="15"/>
        <v>39962</v>
      </c>
      <c r="B74" t="s">
        <v>80</v>
      </c>
      <c r="C74">
        <v>833.9</v>
      </c>
      <c r="D74">
        <f t="shared" si="20"/>
        <v>0</v>
      </c>
      <c r="E74">
        <v>0</v>
      </c>
      <c r="F74">
        <f t="shared" si="16"/>
        <v>0</v>
      </c>
      <c r="G74" t="s">
        <v>80</v>
      </c>
      <c r="I74">
        <f t="shared" si="17"/>
        <v>833.9</v>
      </c>
      <c r="J74">
        <f t="shared" si="18"/>
        <v>30.999999999999993</v>
      </c>
      <c r="K74">
        <f t="shared" si="19"/>
        <v>864.9000000000001</v>
      </c>
      <c r="L74">
        <f aca="true" t="shared" si="21" ref="L74:L79">I74-I67</f>
        <v>0</v>
      </c>
      <c r="M74" s="3">
        <f aca="true" t="shared" si="22" ref="M74:M79">L74/7</f>
        <v>0</v>
      </c>
      <c r="N74">
        <f aca="true" t="shared" si="23" ref="N74:N79">K74-K67</f>
        <v>0</v>
      </c>
      <c r="O74" s="3">
        <f aca="true" t="shared" si="24" ref="O74:O79">N74/7</f>
        <v>0</v>
      </c>
    </row>
    <row r="75" spans="1:15" ht="15">
      <c r="A75" s="2">
        <f t="shared" si="15"/>
        <v>39963</v>
      </c>
      <c r="B75" t="s">
        <v>80</v>
      </c>
      <c r="C75">
        <v>833.9</v>
      </c>
      <c r="D75">
        <f t="shared" si="20"/>
        <v>0</v>
      </c>
      <c r="E75">
        <v>0</v>
      </c>
      <c r="F75">
        <f t="shared" si="16"/>
        <v>0</v>
      </c>
      <c r="G75" t="s">
        <v>80</v>
      </c>
      <c r="I75">
        <f t="shared" si="17"/>
        <v>833.9</v>
      </c>
      <c r="J75">
        <f t="shared" si="18"/>
        <v>30.999999999999993</v>
      </c>
      <c r="K75">
        <f t="shared" si="19"/>
        <v>864.9000000000001</v>
      </c>
      <c r="L75">
        <f t="shared" si="21"/>
        <v>0</v>
      </c>
      <c r="M75" s="3">
        <f t="shared" si="22"/>
        <v>0</v>
      </c>
      <c r="N75">
        <f t="shared" si="23"/>
        <v>0</v>
      </c>
      <c r="O75" s="3">
        <f t="shared" si="24"/>
        <v>0</v>
      </c>
    </row>
    <row r="76" spans="1:15" ht="15">
      <c r="A76" s="2">
        <f t="shared" si="15"/>
        <v>39964</v>
      </c>
      <c r="B76" t="s">
        <v>82</v>
      </c>
      <c r="C76">
        <v>845</v>
      </c>
      <c r="D76">
        <f t="shared" si="20"/>
        <v>11.100000000000023</v>
      </c>
      <c r="E76">
        <v>0</v>
      </c>
      <c r="F76">
        <f t="shared" si="16"/>
        <v>11.100000000000023</v>
      </c>
      <c r="G76" t="s">
        <v>7</v>
      </c>
      <c r="I76">
        <f t="shared" si="17"/>
        <v>845</v>
      </c>
      <c r="J76">
        <f t="shared" si="18"/>
        <v>30.999999999999993</v>
      </c>
      <c r="K76">
        <f t="shared" si="19"/>
        <v>876.0000000000001</v>
      </c>
      <c r="L76">
        <f t="shared" si="21"/>
        <v>11.100000000000023</v>
      </c>
      <c r="M76" s="3">
        <f t="shared" si="22"/>
        <v>1.585714285714289</v>
      </c>
      <c r="N76">
        <f t="shared" si="23"/>
        <v>11.100000000000023</v>
      </c>
      <c r="O76" s="3">
        <f t="shared" si="24"/>
        <v>1.585714285714289</v>
      </c>
    </row>
    <row r="77" spans="1:15" ht="15">
      <c r="A77" s="2">
        <f t="shared" si="15"/>
        <v>39965</v>
      </c>
      <c r="B77" t="s">
        <v>83</v>
      </c>
      <c r="C77">
        <v>859.5</v>
      </c>
      <c r="D77">
        <f t="shared" si="20"/>
        <v>14.5</v>
      </c>
      <c r="E77">
        <v>0.3</v>
      </c>
      <c r="F77">
        <f t="shared" si="16"/>
        <v>14.8</v>
      </c>
      <c r="G77" t="s">
        <v>7</v>
      </c>
      <c r="I77">
        <f t="shared" si="17"/>
        <v>859.5</v>
      </c>
      <c r="J77">
        <f t="shared" si="18"/>
        <v>31.299999999999994</v>
      </c>
      <c r="K77">
        <f t="shared" si="19"/>
        <v>890.8000000000001</v>
      </c>
      <c r="L77">
        <f t="shared" si="21"/>
        <v>25.600000000000023</v>
      </c>
      <c r="M77" s="3">
        <f t="shared" si="22"/>
        <v>3.6571428571428606</v>
      </c>
      <c r="N77">
        <f t="shared" si="23"/>
        <v>25.899999999999977</v>
      </c>
      <c r="O77" s="3">
        <f t="shared" si="24"/>
        <v>3.6999999999999966</v>
      </c>
    </row>
    <row r="78" spans="1:15" ht="15">
      <c r="A78" s="2">
        <f t="shared" si="15"/>
        <v>39966</v>
      </c>
      <c r="B78" t="s">
        <v>84</v>
      </c>
      <c r="C78">
        <v>881</v>
      </c>
      <c r="D78">
        <f t="shared" si="20"/>
        <v>21.5</v>
      </c>
      <c r="E78">
        <v>1.7</v>
      </c>
      <c r="F78">
        <f t="shared" si="16"/>
        <v>23.2</v>
      </c>
      <c r="G78" t="s">
        <v>7</v>
      </c>
      <c r="I78">
        <f t="shared" si="17"/>
        <v>881</v>
      </c>
      <c r="J78">
        <f t="shared" si="18"/>
        <v>32.99999999999999</v>
      </c>
      <c r="K78">
        <f t="shared" si="19"/>
        <v>914.0000000000001</v>
      </c>
      <c r="L78">
        <f t="shared" si="21"/>
        <v>47.10000000000002</v>
      </c>
      <c r="M78" s="3">
        <f t="shared" si="22"/>
        <v>6.728571428571432</v>
      </c>
      <c r="N78">
        <f t="shared" si="23"/>
        <v>49.10000000000002</v>
      </c>
      <c r="O78" s="3">
        <f t="shared" si="24"/>
        <v>7.014285714285718</v>
      </c>
    </row>
    <row r="79" spans="1:15" ht="15">
      <c r="A79" s="2">
        <f t="shared" si="15"/>
        <v>39967</v>
      </c>
      <c r="B79" t="s">
        <v>85</v>
      </c>
      <c r="C79">
        <v>902.3</v>
      </c>
      <c r="D79">
        <f t="shared" si="20"/>
        <v>21.299999999999955</v>
      </c>
      <c r="E79">
        <v>0.6</v>
      </c>
      <c r="F79">
        <f t="shared" si="16"/>
        <v>21.899999999999956</v>
      </c>
      <c r="G79" t="s">
        <v>7</v>
      </c>
      <c r="I79">
        <f t="shared" si="17"/>
        <v>902.3</v>
      </c>
      <c r="J79">
        <f t="shared" si="18"/>
        <v>33.599999999999994</v>
      </c>
      <c r="K79">
        <f t="shared" si="19"/>
        <v>935.9000000000001</v>
      </c>
      <c r="L79">
        <f t="shared" si="21"/>
        <v>68.39999999999998</v>
      </c>
      <c r="M79" s="3">
        <f t="shared" si="22"/>
        <v>9.771428571428569</v>
      </c>
      <c r="N79">
        <f t="shared" si="23"/>
        <v>71</v>
      </c>
      <c r="O79" s="3">
        <f t="shared" si="24"/>
        <v>10.142857142857142</v>
      </c>
    </row>
    <row r="80" spans="1:15" ht="15">
      <c r="A80" s="2">
        <f t="shared" si="15"/>
        <v>39968</v>
      </c>
      <c r="B80" t="s">
        <v>86</v>
      </c>
      <c r="C80">
        <v>914.1</v>
      </c>
      <c r="D80">
        <f>IF(C80&gt;0,C80-C79,0)</f>
        <v>11.800000000000068</v>
      </c>
      <c r="E80">
        <v>0.5</v>
      </c>
      <c r="F80">
        <f>D80+E80</f>
        <v>12.300000000000068</v>
      </c>
      <c r="G80" t="s">
        <v>19</v>
      </c>
      <c r="I80">
        <f>C80</f>
        <v>914.1</v>
      </c>
      <c r="J80">
        <f>J79+E80</f>
        <v>34.099999999999994</v>
      </c>
      <c r="K80">
        <f>K79+F80</f>
        <v>948.2000000000002</v>
      </c>
      <c r="L80">
        <f>I80-I73</f>
        <v>80.20000000000005</v>
      </c>
      <c r="M80" s="3">
        <f>L80/7</f>
        <v>11.457142857142864</v>
      </c>
      <c r="N80">
        <f>K80-K73</f>
        <v>83.30000000000007</v>
      </c>
      <c r="O80" s="3">
        <f>N80/7</f>
        <v>11.90000000000001</v>
      </c>
    </row>
    <row r="81" spans="1:15" ht="15">
      <c r="A81" s="2">
        <f t="shared" si="15"/>
        <v>39969</v>
      </c>
      <c r="B81" t="s">
        <v>87</v>
      </c>
      <c r="C81">
        <v>917.8</v>
      </c>
      <c r="D81">
        <f>IF(C81&gt;0,C81-C80,0)</f>
        <v>3.699999999999932</v>
      </c>
      <c r="E81">
        <v>0.4</v>
      </c>
      <c r="F81">
        <f aca="true" t="shared" si="25" ref="F81:F91">D81+E81</f>
        <v>4.099999999999932</v>
      </c>
      <c r="G81" t="s">
        <v>7</v>
      </c>
      <c r="I81">
        <f aca="true" t="shared" si="26" ref="I81:I91">C81</f>
        <v>917.8</v>
      </c>
      <c r="J81">
        <f aca="true" t="shared" si="27" ref="J81:J91">J80+E81</f>
        <v>34.49999999999999</v>
      </c>
      <c r="K81">
        <f aca="true" t="shared" si="28" ref="K81:K91">K80+F81</f>
        <v>952.3000000000001</v>
      </c>
      <c r="L81">
        <f aca="true" t="shared" si="29" ref="L81:L91">I81-I74</f>
        <v>83.89999999999998</v>
      </c>
      <c r="M81" s="3">
        <f aca="true" t="shared" si="30" ref="M81:M91">L81/7</f>
        <v>11.985714285714282</v>
      </c>
      <c r="N81">
        <f aca="true" t="shared" si="31" ref="N81:N91">K81-K74</f>
        <v>87.39999999999998</v>
      </c>
      <c r="O81" s="3">
        <f aca="true" t="shared" si="32" ref="O81:O91">N81/7</f>
        <v>12.485714285714282</v>
      </c>
    </row>
    <row r="82" spans="1:15" ht="15">
      <c r="A82" s="2">
        <f t="shared" si="15"/>
        <v>39970</v>
      </c>
      <c r="B82" t="s">
        <v>88</v>
      </c>
      <c r="C82">
        <v>933.1</v>
      </c>
      <c r="D82">
        <f aca="true" t="shared" si="33" ref="D82:D91">IF(C82&gt;0,C82-C81,0)</f>
        <v>15.300000000000068</v>
      </c>
      <c r="E82">
        <v>0.8</v>
      </c>
      <c r="F82">
        <f t="shared" si="25"/>
        <v>16.10000000000007</v>
      </c>
      <c r="G82" t="s">
        <v>7</v>
      </c>
      <c r="I82">
        <f t="shared" si="26"/>
        <v>933.1</v>
      </c>
      <c r="J82">
        <f t="shared" si="27"/>
        <v>35.29999999999999</v>
      </c>
      <c r="K82">
        <f t="shared" si="28"/>
        <v>968.4000000000001</v>
      </c>
      <c r="L82">
        <f t="shared" si="29"/>
        <v>99.20000000000005</v>
      </c>
      <c r="M82" s="3">
        <f t="shared" si="30"/>
        <v>14.171428571428578</v>
      </c>
      <c r="N82">
        <f t="shared" si="31"/>
        <v>103.5</v>
      </c>
      <c r="O82" s="3">
        <f t="shared" si="32"/>
        <v>14.785714285714286</v>
      </c>
    </row>
    <row r="83" spans="1:15" ht="15">
      <c r="A83" s="2">
        <f t="shared" si="15"/>
        <v>39971</v>
      </c>
      <c r="B83" t="s">
        <v>89</v>
      </c>
      <c r="C83">
        <v>951.1</v>
      </c>
      <c r="D83">
        <f t="shared" si="33"/>
        <v>18</v>
      </c>
      <c r="E83">
        <v>0.4</v>
      </c>
      <c r="F83">
        <f t="shared" si="25"/>
        <v>18.4</v>
      </c>
      <c r="G83" t="s">
        <v>7</v>
      </c>
      <c r="I83">
        <f t="shared" si="26"/>
        <v>951.1</v>
      </c>
      <c r="J83">
        <f t="shared" si="27"/>
        <v>35.69999999999999</v>
      </c>
      <c r="K83">
        <f t="shared" si="28"/>
        <v>986.8000000000001</v>
      </c>
      <c r="L83">
        <f t="shared" si="29"/>
        <v>106.10000000000002</v>
      </c>
      <c r="M83" s="3">
        <f t="shared" si="30"/>
        <v>15.15714285714286</v>
      </c>
      <c r="N83">
        <f t="shared" si="31"/>
        <v>110.79999999999995</v>
      </c>
      <c r="O83" s="3">
        <f t="shared" si="32"/>
        <v>15.828571428571422</v>
      </c>
    </row>
    <row r="84" spans="1:15" ht="15">
      <c r="A84" s="2">
        <f t="shared" si="15"/>
        <v>39972</v>
      </c>
      <c r="B84" t="s">
        <v>90</v>
      </c>
      <c r="C84">
        <v>959.6</v>
      </c>
      <c r="D84">
        <f t="shared" si="33"/>
        <v>8.5</v>
      </c>
      <c r="E84">
        <v>0</v>
      </c>
      <c r="F84">
        <f t="shared" si="25"/>
        <v>8.5</v>
      </c>
      <c r="G84" t="s">
        <v>19</v>
      </c>
      <c r="I84">
        <f t="shared" si="26"/>
        <v>959.6</v>
      </c>
      <c r="J84">
        <f t="shared" si="27"/>
        <v>35.69999999999999</v>
      </c>
      <c r="K84">
        <f t="shared" si="28"/>
        <v>995.3000000000001</v>
      </c>
      <c r="L84">
        <f t="shared" si="29"/>
        <v>100.10000000000002</v>
      </c>
      <c r="M84" s="3">
        <f t="shared" si="30"/>
        <v>14.300000000000002</v>
      </c>
      <c r="N84">
        <f t="shared" si="31"/>
        <v>104.5</v>
      </c>
      <c r="O84" s="3">
        <f t="shared" si="32"/>
        <v>14.928571428571429</v>
      </c>
    </row>
    <row r="85" spans="1:15" ht="15">
      <c r="A85" s="2">
        <f t="shared" si="15"/>
        <v>39973</v>
      </c>
      <c r="B85" t="s">
        <v>90</v>
      </c>
      <c r="C85">
        <v>959.6</v>
      </c>
      <c r="D85">
        <f t="shared" si="33"/>
        <v>0</v>
      </c>
      <c r="E85">
        <v>0</v>
      </c>
      <c r="F85">
        <f t="shared" si="25"/>
        <v>0</v>
      </c>
      <c r="G85" t="s">
        <v>19</v>
      </c>
      <c r="I85">
        <f t="shared" si="26"/>
        <v>959.6</v>
      </c>
      <c r="J85">
        <f t="shared" si="27"/>
        <v>35.69999999999999</v>
      </c>
      <c r="K85">
        <f t="shared" si="28"/>
        <v>995.3000000000001</v>
      </c>
      <c r="L85">
        <f t="shared" si="29"/>
        <v>78.60000000000002</v>
      </c>
      <c r="M85" s="3">
        <f t="shared" si="30"/>
        <v>11.228571428571431</v>
      </c>
      <c r="N85">
        <f t="shared" si="31"/>
        <v>81.29999999999995</v>
      </c>
      <c r="O85" s="3">
        <f t="shared" si="32"/>
        <v>11.614285714285709</v>
      </c>
    </row>
    <row r="86" spans="1:15" ht="15">
      <c r="A86" s="2">
        <f t="shared" si="15"/>
        <v>39974</v>
      </c>
      <c r="B86" t="s">
        <v>91</v>
      </c>
      <c r="C86">
        <v>974.8</v>
      </c>
      <c r="D86">
        <f t="shared" si="33"/>
        <v>15.199999999999932</v>
      </c>
      <c r="E86">
        <v>0.2</v>
      </c>
      <c r="F86">
        <f t="shared" si="25"/>
        <v>15.399999999999931</v>
      </c>
      <c r="G86" t="s">
        <v>7</v>
      </c>
      <c r="I86">
        <f t="shared" si="26"/>
        <v>974.8</v>
      </c>
      <c r="J86">
        <f t="shared" si="27"/>
        <v>35.89999999999999</v>
      </c>
      <c r="K86">
        <f t="shared" si="28"/>
        <v>1010.7</v>
      </c>
      <c r="L86">
        <f t="shared" si="29"/>
        <v>72.5</v>
      </c>
      <c r="M86" s="3">
        <f t="shared" si="30"/>
        <v>10.357142857142858</v>
      </c>
      <c r="N86">
        <f t="shared" si="31"/>
        <v>74.79999999999995</v>
      </c>
      <c r="O86" s="3">
        <f t="shared" si="32"/>
        <v>10.68571428571428</v>
      </c>
    </row>
    <row r="87" spans="1:15" ht="15">
      <c r="A87" s="2">
        <f t="shared" si="15"/>
        <v>39975</v>
      </c>
      <c r="B87" t="s">
        <v>92</v>
      </c>
      <c r="C87">
        <v>993.1</v>
      </c>
      <c r="D87">
        <f t="shared" si="33"/>
        <v>18.300000000000068</v>
      </c>
      <c r="E87">
        <v>0.8</v>
      </c>
      <c r="F87">
        <f t="shared" si="25"/>
        <v>19.10000000000007</v>
      </c>
      <c r="G87" t="s">
        <v>15</v>
      </c>
      <c r="I87">
        <f t="shared" si="26"/>
        <v>993.1</v>
      </c>
      <c r="J87">
        <f t="shared" si="27"/>
        <v>36.69999999999999</v>
      </c>
      <c r="K87">
        <f t="shared" si="28"/>
        <v>1029.8000000000002</v>
      </c>
      <c r="L87">
        <f t="shared" si="29"/>
        <v>79</v>
      </c>
      <c r="M87" s="3">
        <f t="shared" si="30"/>
        <v>11.285714285714286</v>
      </c>
      <c r="N87">
        <f t="shared" si="31"/>
        <v>81.60000000000002</v>
      </c>
      <c r="O87" s="3">
        <f t="shared" si="32"/>
        <v>11.65714285714286</v>
      </c>
    </row>
    <row r="88" spans="1:15" ht="15">
      <c r="A88" s="2">
        <f t="shared" si="15"/>
        <v>39976</v>
      </c>
      <c r="B88" t="s">
        <v>93</v>
      </c>
      <c r="C88">
        <v>1004.2</v>
      </c>
      <c r="D88">
        <f t="shared" si="33"/>
        <v>11.100000000000023</v>
      </c>
      <c r="E88">
        <v>0.7</v>
      </c>
      <c r="F88">
        <f t="shared" si="25"/>
        <v>11.800000000000022</v>
      </c>
      <c r="G88" t="s">
        <v>7</v>
      </c>
      <c r="I88">
        <f t="shared" si="26"/>
        <v>1004.2</v>
      </c>
      <c r="J88">
        <f t="shared" si="27"/>
        <v>37.39999999999999</v>
      </c>
      <c r="K88">
        <f t="shared" si="28"/>
        <v>1041.6000000000001</v>
      </c>
      <c r="L88">
        <f t="shared" si="29"/>
        <v>86.40000000000009</v>
      </c>
      <c r="M88" s="3">
        <f t="shared" si="30"/>
        <v>12.342857142857156</v>
      </c>
      <c r="N88">
        <f t="shared" si="31"/>
        <v>89.30000000000007</v>
      </c>
      <c r="O88" s="3">
        <f t="shared" si="32"/>
        <v>12.757142857142867</v>
      </c>
    </row>
    <row r="89" spans="1:15" ht="15">
      <c r="A89" s="2">
        <f t="shared" si="15"/>
        <v>39977</v>
      </c>
      <c r="B89" t="s">
        <v>94</v>
      </c>
      <c r="C89">
        <v>1023.9</v>
      </c>
      <c r="D89">
        <f t="shared" si="33"/>
        <v>19.699999999999932</v>
      </c>
      <c r="E89">
        <v>1.2</v>
      </c>
      <c r="F89">
        <f t="shared" si="25"/>
        <v>20.89999999999993</v>
      </c>
      <c r="G89" t="s">
        <v>7</v>
      </c>
      <c r="I89">
        <f t="shared" si="26"/>
        <v>1023.9</v>
      </c>
      <c r="J89">
        <f t="shared" si="27"/>
        <v>38.599999999999994</v>
      </c>
      <c r="K89">
        <f t="shared" si="28"/>
        <v>1062.5</v>
      </c>
      <c r="L89">
        <f t="shared" si="29"/>
        <v>90.79999999999995</v>
      </c>
      <c r="M89" s="3">
        <f t="shared" si="30"/>
        <v>12.971428571428564</v>
      </c>
      <c r="N89">
        <f t="shared" si="31"/>
        <v>94.09999999999991</v>
      </c>
      <c r="O89" s="3">
        <f t="shared" si="32"/>
        <v>13.44285714285713</v>
      </c>
    </row>
    <row r="90" spans="1:15" ht="15">
      <c r="A90" s="2">
        <f t="shared" si="15"/>
        <v>39978</v>
      </c>
      <c r="B90" t="s">
        <v>95</v>
      </c>
      <c r="C90">
        <v>1044.6</v>
      </c>
      <c r="D90">
        <f t="shared" si="33"/>
        <v>20.699999999999932</v>
      </c>
      <c r="E90">
        <v>1</v>
      </c>
      <c r="F90">
        <f t="shared" si="25"/>
        <v>21.699999999999932</v>
      </c>
      <c r="G90" t="s">
        <v>7</v>
      </c>
      <c r="I90">
        <f t="shared" si="26"/>
        <v>1044.6</v>
      </c>
      <c r="J90">
        <f t="shared" si="27"/>
        <v>39.599999999999994</v>
      </c>
      <c r="K90">
        <f t="shared" si="28"/>
        <v>1084.1999999999998</v>
      </c>
      <c r="L90">
        <f t="shared" si="29"/>
        <v>93.49999999999989</v>
      </c>
      <c r="M90" s="3">
        <f t="shared" si="30"/>
        <v>13.357142857142842</v>
      </c>
      <c r="N90">
        <f t="shared" si="31"/>
        <v>97.39999999999975</v>
      </c>
      <c r="O90" s="3">
        <f t="shared" si="32"/>
        <v>13.914285714285679</v>
      </c>
    </row>
    <row r="91" spans="1:15" ht="15">
      <c r="A91" s="2">
        <f t="shared" si="15"/>
        <v>39979</v>
      </c>
      <c r="B91" t="s">
        <v>96</v>
      </c>
      <c r="C91">
        <v>1062.7</v>
      </c>
      <c r="D91">
        <f t="shared" si="33"/>
        <v>18.100000000000136</v>
      </c>
      <c r="E91">
        <v>0</v>
      </c>
      <c r="F91">
        <f t="shared" si="25"/>
        <v>18.100000000000136</v>
      </c>
      <c r="G91" t="s">
        <v>7</v>
      </c>
      <c r="I91">
        <f t="shared" si="26"/>
        <v>1062.7</v>
      </c>
      <c r="J91">
        <f t="shared" si="27"/>
        <v>39.599999999999994</v>
      </c>
      <c r="K91">
        <f t="shared" si="28"/>
        <v>1102.3</v>
      </c>
      <c r="L91">
        <f t="shared" si="29"/>
        <v>103.10000000000002</v>
      </c>
      <c r="M91" s="3">
        <f t="shared" si="30"/>
        <v>14.728571428571431</v>
      </c>
      <c r="N91">
        <f t="shared" si="31"/>
        <v>106.99999999999989</v>
      </c>
      <c r="O91" s="3">
        <f t="shared" si="32"/>
        <v>15.285714285714269</v>
      </c>
    </row>
    <row r="92" spans="1:15" ht="15">
      <c r="A92" s="2">
        <f t="shared" si="15"/>
        <v>39980</v>
      </c>
      <c r="B92" t="s">
        <v>97</v>
      </c>
      <c r="C92">
        <v>1082.3</v>
      </c>
      <c r="D92">
        <f aca="true" t="shared" si="34" ref="D92:D114">IF(C92&gt;0,C92-C91,0)</f>
        <v>19.59999999999991</v>
      </c>
      <c r="E92">
        <v>0</v>
      </c>
      <c r="F92">
        <f aca="true" t="shared" si="35" ref="F92:F114">D92+E92</f>
        <v>19.59999999999991</v>
      </c>
      <c r="G92" t="s">
        <v>7</v>
      </c>
      <c r="I92">
        <f aca="true" t="shared" si="36" ref="I92:I114">C92</f>
        <v>1082.3</v>
      </c>
      <c r="J92">
        <f aca="true" t="shared" si="37" ref="J92:J114">J91+E92</f>
        <v>39.599999999999994</v>
      </c>
      <c r="K92">
        <f aca="true" t="shared" si="38" ref="K92:K114">K91+F92</f>
        <v>1121.8999999999999</v>
      </c>
      <c r="L92">
        <f aca="true" t="shared" si="39" ref="L92:L114">I92-I85</f>
        <v>122.69999999999993</v>
      </c>
      <c r="M92" s="3">
        <f aca="true" t="shared" si="40" ref="M92:M114">L92/7</f>
        <v>17.528571428571418</v>
      </c>
      <c r="N92">
        <f aca="true" t="shared" si="41" ref="N92:N114">K92-K85</f>
        <v>126.5999999999998</v>
      </c>
      <c r="O92" s="3">
        <f aca="true" t="shared" si="42" ref="O92:O114">N92/7</f>
        <v>18.085714285714257</v>
      </c>
    </row>
    <row r="93" spans="1:15" ht="15">
      <c r="A93" s="2">
        <f t="shared" si="15"/>
        <v>39981</v>
      </c>
      <c r="B93" t="s">
        <v>98</v>
      </c>
      <c r="C93">
        <v>1099.4</v>
      </c>
      <c r="D93">
        <f t="shared" si="34"/>
        <v>17.100000000000136</v>
      </c>
      <c r="E93">
        <v>0.2</v>
      </c>
      <c r="F93">
        <f t="shared" si="35"/>
        <v>17.300000000000136</v>
      </c>
      <c r="G93" t="s">
        <v>7</v>
      </c>
      <c r="I93">
        <f t="shared" si="36"/>
        <v>1099.4</v>
      </c>
      <c r="J93">
        <f t="shared" si="37"/>
        <v>39.8</v>
      </c>
      <c r="K93">
        <f t="shared" si="38"/>
        <v>1139.2</v>
      </c>
      <c r="L93">
        <f t="shared" si="39"/>
        <v>124.60000000000014</v>
      </c>
      <c r="M93" s="3">
        <f t="shared" si="40"/>
        <v>17.80000000000002</v>
      </c>
      <c r="N93">
        <f t="shared" si="41"/>
        <v>128.5</v>
      </c>
      <c r="O93" s="3">
        <f t="shared" si="42"/>
        <v>18.357142857142858</v>
      </c>
    </row>
    <row r="94" spans="1:15" ht="15">
      <c r="A94" s="2">
        <f aca="true" t="shared" si="43" ref="A94:A157">A93+1</f>
        <v>39982</v>
      </c>
      <c r="B94" t="s">
        <v>99</v>
      </c>
      <c r="C94">
        <v>1111.6</v>
      </c>
      <c r="D94">
        <f t="shared" si="34"/>
        <v>12.199999999999818</v>
      </c>
      <c r="E94">
        <v>0.8</v>
      </c>
      <c r="F94">
        <f t="shared" si="35"/>
        <v>12.999999999999819</v>
      </c>
      <c r="G94" t="s">
        <v>44</v>
      </c>
      <c r="I94">
        <f t="shared" si="36"/>
        <v>1111.6</v>
      </c>
      <c r="J94">
        <f t="shared" si="37"/>
        <v>40.599999999999994</v>
      </c>
      <c r="K94">
        <f t="shared" si="38"/>
        <v>1152.1999999999998</v>
      </c>
      <c r="L94">
        <f t="shared" si="39"/>
        <v>118.49999999999989</v>
      </c>
      <c r="M94" s="3">
        <f t="shared" si="40"/>
        <v>16.928571428571413</v>
      </c>
      <c r="N94">
        <f t="shared" si="41"/>
        <v>122.39999999999964</v>
      </c>
      <c r="O94" s="3">
        <f t="shared" si="42"/>
        <v>17.485714285714234</v>
      </c>
    </row>
    <row r="95" spans="1:15" ht="15">
      <c r="A95" s="2">
        <f t="shared" si="43"/>
        <v>39983</v>
      </c>
      <c r="B95" t="s">
        <v>99</v>
      </c>
      <c r="C95">
        <v>1111.6</v>
      </c>
      <c r="D95">
        <f t="shared" si="34"/>
        <v>0</v>
      </c>
      <c r="E95">
        <v>0</v>
      </c>
      <c r="F95">
        <f t="shared" si="35"/>
        <v>0</v>
      </c>
      <c r="G95" t="s">
        <v>44</v>
      </c>
      <c r="I95">
        <f t="shared" si="36"/>
        <v>1111.6</v>
      </c>
      <c r="J95">
        <f t="shared" si="37"/>
        <v>40.599999999999994</v>
      </c>
      <c r="K95">
        <f t="shared" si="38"/>
        <v>1152.1999999999998</v>
      </c>
      <c r="L95">
        <f t="shared" si="39"/>
        <v>107.39999999999986</v>
      </c>
      <c r="M95" s="3">
        <f t="shared" si="40"/>
        <v>15.342857142857124</v>
      </c>
      <c r="N95">
        <f t="shared" si="41"/>
        <v>110.59999999999968</v>
      </c>
      <c r="O95" s="3">
        <f t="shared" si="42"/>
        <v>15.799999999999955</v>
      </c>
    </row>
    <row r="96" spans="1:15" ht="15">
      <c r="A96" s="2">
        <f t="shared" si="43"/>
        <v>39984</v>
      </c>
      <c r="B96" t="s">
        <v>102</v>
      </c>
      <c r="C96">
        <v>1125.9</v>
      </c>
      <c r="D96">
        <f t="shared" si="34"/>
        <v>14.300000000000182</v>
      </c>
      <c r="E96">
        <v>0.8</v>
      </c>
      <c r="F96">
        <f t="shared" si="35"/>
        <v>15.100000000000183</v>
      </c>
      <c r="G96" t="s">
        <v>7</v>
      </c>
      <c r="I96">
        <f t="shared" si="36"/>
        <v>1125.9</v>
      </c>
      <c r="J96">
        <f t="shared" si="37"/>
        <v>41.39999999999999</v>
      </c>
      <c r="K96">
        <f t="shared" si="38"/>
        <v>1167.3</v>
      </c>
      <c r="L96">
        <f t="shared" si="39"/>
        <v>102.00000000000011</v>
      </c>
      <c r="M96" s="3">
        <f t="shared" si="40"/>
        <v>14.571428571428587</v>
      </c>
      <c r="N96">
        <f t="shared" si="41"/>
        <v>104.79999999999995</v>
      </c>
      <c r="O96" s="3">
        <f t="shared" si="42"/>
        <v>14.971428571428564</v>
      </c>
    </row>
    <row r="97" spans="1:15" ht="15">
      <c r="A97" s="2">
        <f t="shared" si="43"/>
        <v>39985</v>
      </c>
      <c r="B97" t="s">
        <v>103</v>
      </c>
      <c r="C97">
        <v>1137.3</v>
      </c>
      <c r="D97">
        <f t="shared" si="34"/>
        <v>11.399999999999864</v>
      </c>
      <c r="E97">
        <v>0.1</v>
      </c>
      <c r="F97">
        <f t="shared" si="35"/>
        <v>11.499999999999863</v>
      </c>
      <c r="G97" t="s">
        <v>19</v>
      </c>
      <c r="I97">
        <f t="shared" si="36"/>
        <v>1137.3</v>
      </c>
      <c r="J97">
        <f t="shared" si="37"/>
        <v>41.49999999999999</v>
      </c>
      <c r="K97">
        <f t="shared" si="38"/>
        <v>1178.7999999999997</v>
      </c>
      <c r="L97">
        <f t="shared" si="39"/>
        <v>92.70000000000005</v>
      </c>
      <c r="M97" s="3">
        <f t="shared" si="40"/>
        <v>13.242857142857149</v>
      </c>
      <c r="N97">
        <f t="shared" si="41"/>
        <v>94.59999999999991</v>
      </c>
      <c r="O97" s="3">
        <f t="shared" si="42"/>
        <v>13.514285714285702</v>
      </c>
    </row>
    <row r="98" spans="1:15" ht="15">
      <c r="A98" s="2">
        <f t="shared" si="43"/>
        <v>39986</v>
      </c>
      <c r="B98" t="s">
        <v>104</v>
      </c>
      <c r="C98">
        <v>1154.7</v>
      </c>
      <c r="D98">
        <f t="shared" si="34"/>
        <v>17.40000000000009</v>
      </c>
      <c r="E98">
        <v>0.1</v>
      </c>
      <c r="F98">
        <f t="shared" si="35"/>
        <v>17.500000000000092</v>
      </c>
      <c r="G98" t="s">
        <v>7</v>
      </c>
      <c r="I98">
        <f t="shared" si="36"/>
        <v>1154.7</v>
      </c>
      <c r="J98">
        <f t="shared" si="37"/>
        <v>41.599999999999994</v>
      </c>
      <c r="K98">
        <f t="shared" si="38"/>
        <v>1196.2999999999997</v>
      </c>
      <c r="L98">
        <f t="shared" si="39"/>
        <v>92</v>
      </c>
      <c r="M98" s="3">
        <f t="shared" si="40"/>
        <v>13.142857142857142</v>
      </c>
      <c r="N98">
        <f t="shared" si="41"/>
        <v>93.99999999999977</v>
      </c>
      <c r="O98" s="3">
        <f t="shared" si="42"/>
        <v>13.428571428571397</v>
      </c>
    </row>
    <row r="99" spans="1:15" ht="15">
      <c r="A99" s="2">
        <f t="shared" si="43"/>
        <v>39987</v>
      </c>
      <c r="B99" t="s">
        <v>105</v>
      </c>
      <c r="C99">
        <v>1179.4</v>
      </c>
      <c r="D99">
        <f t="shared" si="34"/>
        <v>24.700000000000045</v>
      </c>
      <c r="E99">
        <v>0.8</v>
      </c>
      <c r="F99">
        <f t="shared" si="35"/>
        <v>25.500000000000046</v>
      </c>
      <c r="G99" t="s">
        <v>7</v>
      </c>
      <c r="I99">
        <f t="shared" si="36"/>
        <v>1179.4</v>
      </c>
      <c r="J99">
        <f t="shared" si="37"/>
        <v>42.39999999999999</v>
      </c>
      <c r="K99">
        <f t="shared" si="38"/>
        <v>1221.7999999999997</v>
      </c>
      <c r="L99">
        <f t="shared" si="39"/>
        <v>97.10000000000014</v>
      </c>
      <c r="M99" s="3">
        <f t="shared" si="40"/>
        <v>13.871428571428591</v>
      </c>
      <c r="N99">
        <f t="shared" si="41"/>
        <v>99.89999999999986</v>
      </c>
      <c r="O99" s="3">
        <f t="shared" si="42"/>
        <v>14.271428571428553</v>
      </c>
    </row>
    <row r="100" spans="1:15" ht="15">
      <c r="A100" s="2">
        <f t="shared" si="43"/>
        <v>39988</v>
      </c>
      <c r="B100" t="s">
        <v>106</v>
      </c>
      <c r="C100">
        <v>1198.6</v>
      </c>
      <c r="D100">
        <f t="shared" si="34"/>
        <v>19.199999999999818</v>
      </c>
      <c r="E100">
        <v>0.6</v>
      </c>
      <c r="F100">
        <f t="shared" si="35"/>
        <v>19.79999999999982</v>
      </c>
      <c r="G100" t="s">
        <v>7</v>
      </c>
      <c r="I100">
        <f t="shared" si="36"/>
        <v>1198.6</v>
      </c>
      <c r="J100">
        <f t="shared" si="37"/>
        <v>42.99999999999999</v>
      </c>
      <c r="K100">
        <f t="shared" si="38"/>
        <v>1241.5999999999995</v>
      </c>
      <c r="L100">
        <f t="shared" si="39"/>
        <v>99.19999999999982</v>
      </c>
      <c r="M100" s="3">
        <f t="shared" si="40"/>
        <v>14.171428571428546</v>
      </c>
      <c r="N100">
        <f t="shared" si="41"/>
        <v>102.39999999999941</v>
      </c>
      <c r="O100" s="3">
        <f t="shared" si="42"/>
        <v>14.628571428571345</v>
      </c>
    </row>
    <row r="101" spans="1:15" ht="15">
      <c r="A101" s="2">
        <f t="shared" si="43"/>
        <v>39989</v>
      </c>
      <c r="B101" t="s">
        <v>107</v>
      </c>
      <c r="C101">
        <v>1213.3</v>
      </c>
      <c r="D101">
        <f t="shared" si="34"/>
        <v>14.700000000000045</v>
      </c>
      <c r="E101">
        <v>0.3</v>
      </c>
      <c r="F101">
        <f t="shared" si="35"/>
        <v>15.000000000000046</v>
      </c>
      <c r="G101" t="s">
        <v>7</v>
      </c>
      <c r="I101">
        <f t="shared" si="36"/>
        <v>1213.3</v>
      </c>
      <c r="J101">
        <f t="shared" si="37"/>
        <v>43.29999999999999</v>
      </c>
      <c r="K101">
        <f t="shared" si="38"/>
        <v>1256.5999999999995</v>
      </c>
      <c r="L101">
        <f t="shared" si="39"/>
        <v>101.70000000000005</v>
      </c>
      <c r="M101" s="3">
        <f t="shared" si="40"/>
        <v>14.528571428571436</v>
      </c>
      <c r="N101">
        <f t="shared" si="41"/>
        <v>104.39999999999964</v>
      </c>
      <c r="O101" s="3">
        <f t="shared" si="42"/>
        <v>14.914285714285663</v>
      </c>
    </row>
    <row r="102" spans="1:15" ht="15">
      <c r="A102" s="2">
        <f t="shared" si="43"/>
        <v>39990</v>
      </c>
      <c r="B102" t="s">
        <v>108</v>
      </c>
      <c r="C102">
        <v>1229.8</v>
      </c>
      <c r="D102">
        <f t="shared" si="34"/>
        <v>16.5</v>
      </c>
      <c r="E102">
        <v>0.4</v>
      </c>
      <c r="F102">
        <f t="shared" si="35"/>
        <v>16.9</v>
      </c>
      <c r="G102" t="s">
        <v>7</v>
      </c>
      <c r="I102">
        <f t="shared" si="36"/>
        <v>1229.8</v>
      </c>
      <c r="J102">
        <f t="shared" si="37"/>
        <v>43.69999999999999</v>
      </c>
      <c r="K102">
        <f t="shared" si="38"/>
        <v>1273.4999999999995</v>
      </c>
      <c r="L102">
        <f t="shared" si="39"/>
        <v>118.20000000000005</v>
      </c>
      <c r="M102" s="3">
        <f t="shared" si="40"/>
        <v>16.885714285714293</v>
      </c>
      <c r="N102">
        <f t="shared" si="41"/>
        <v>121.29999999999973</v>
      </c>
      <c r="O102" s="3">
        <f t="shared" si="42"/>
        <v>17.32857142857139</v>
      </c>
    </row>
    <row r="103" spans="1:15" ht="15">
      <c r="A103" s="2">
        <f t="shared" si="43"/>
        <v>39991</v>
      </c>
      <c r="B103" t="s">
        <v>109</v>
      </c>
      <c r="C103">
        <v>1246.6</v>
      </c>
      <c r="D103">
        <f t="shared" si="34"/>
        <v>16.799999999999955</v>
      </c>
      <c r="E103">
        <v>0</v>
      </c>
      <c r="F103">
        <f t="shared" si="35"/>
        <v>16.799999999999955</v>
      </c>
      <c r="G103" t="s">
        <v>7</v>
      </c>
      <c r="I103">
        <f t="shared" si="36"/>
        <v>1246.6</v>
      </c>
      <c r="J103">
        <f t="shared" si="37"/>
        <v>43.69999999999999</v>
      </c>
      <c r="K103">
        <f t="shared" si="38"/>
        <v>1290.2999999999995</v>
      </c>
      <c r="L103">
        <f t="shared" si="39"/>
        <v>120.69999999999982</v>
      </c>
      <c r="M103" s="3">
        <f t="shared" si="40"/>
        <v>17.242857142857115</v>
      </c>
      <c r="N103">
        <f t="shared" si="41"/>
        <v>122.99999999999955</v>
      </c>
      <c r="O103" s="3">
        <f t="shared" si="42"/>
        <v>17.571428571428505</v>
      </c>
    </row>
    <row r="104" spans="1:15" ht="15">
      <c r="A104" s="2">
        <f t="shared" si="43"/>
        <v>39992</v>
      </c>
      <c r="B104" t="s">
        <v>110</v>
      </c>
      <c r="C104">
        <v>1268</v>
      </c>
      <c r="D104">
        <f t="shared" si="34"/>
        <v>21.40000000000009</v>
      </c>
      <c r="E104">
        <v>0.4</v>
      </c>
      <c r="F104">
        <f t="shared" si="35"/>
        <v>21.80000000000009</v>
      </c>
      <c r="G104" t="s">
        <v>19</v>
      </c>
      <c r="I104">
        <f t="shared" si="36"/>
        <v>1268</v>
      </c>
      <c r="J104">
        <f t="shared" si="37"/>
        <v>44.09999999999999</v>
      </c>
      <c r="K104">
        <f t="shared" si="38"/>
        <v>1312.0999999999997</v>
      </c>
      <c r="L104">
        <f t="shared" si="39"/>
        <v>130.70000000000005</v>
      </c>
      <c r="M104" s="3">
        <f t="shared" si="40"/>
        <v>18.671428571428578</v>
      </c>
      <c r="N104">
        <f t="shared" si="41"/>
        <v>133.29999999999995</v>
      </c>
      <c r="O104" s="3">
        <f t="shared" si="42"/>
        <v>19.042857142857137</v>
      </c>
    </row>
    <row r="105" spans="1:15" ht="15">
      <c r="A105" s="2">
        <f t="shared" si="43"/>
        <v>39993</v>
      </c>
      <c r="B105" t="s">
        <v>111</v>
      </c>
      <c r="C105">
        <v>1284.8</v>
      </c>
      <c r="D105">
        <f t="shared" si="34"/>
        <v>16.799999999999955</v>
      </c>
      <c r="E105">
        <v>0</v>
      </c>
      <c r="F105">
        <f t="shared" si="35"/>
        <v>16.799999999999955</v>
      </c>
      <c r="G105" t="s">
        <v>112</v>
      </c>
      <c r="I105">
        <f t="shared" si="36"/>
        <v>1284.8</v>
      </c>
      <c r="J105">
        <f t="shared" si="37"/>
        <v>44.09999999999999</v>
      </c>
      <c r="K105">
        <f t="shared" si="38"/>
        <v>1328.8999999999996</v>
      </c>
      <c r="L105">
        <f t="shared" si="39"/>
        <v>130.0999999999999</v>
      </c>
      <c r="M105" s="3">
        <f t="shared" si="40"/>
        <v>18.58571428571427</v>
      </c>
      <c r="N105">
        <f t="shared" si="41"/>
        <v>132.5999999999999</v>
      </c>
      <c r="O105" s="3">
        <f t="shared" si="42"/>
        <v>18.94285714285713</v>
      </c>
    </row>
    <row r="106" spans="1:15" ht="15">
      <c r="A106" s="2">
        <f t="shared" si="43"/>
        <v>39994</v>
      </c>
      <c r="B106" t="s">
        <v>111</v>
      </c>
      <c r="C106">
        <v>1284.8</v>
      </c>
      <c r="D106">
        <f t="shared" si="34"/>
        <v>0</v>
      </c>
      <c r="E106">
        <v>0</v>
      </c>
      <c r="F106">
        <f t="shared" si="35"/>
        <v>0</v>
      </c>
      <c r="G106" t="s">
        <v>112</v>
      </c>
      <c r="I106">
        <f t="shared" si="36"/>
        <v>1284.8</v>
      </c>
      <c r="J106">
        <f t="shared" si="37"/>
        <v>44.09999999999999</v>
      </c>
      <c r="K106">
        <f t="shared" si="38"/>
        <v>1328.8999999999996</v>
      </c>
      <c r="L106">
        <f t="shared" si="39"/>
        <v>105.39999999999986</v>
      </c>
      <c r="M106" s="3">
        <f t="shared" si="40"/>
        <v>15.057142857142837</v>
      </c>
      <c r="N106">
        <f t="shared" si="41"/>
        <v>107.09999999999991</v>
      </c>
      <c r="O106" s="3">
        <f t="shared" si="42"/>
        <v>15.299999999999986</v>
      </c>
    </row>
    <row r="107" spans="1:15" ht="15">
      <c r="A107" s="2">
        <f t="shared" si="43"/>
        <v>39995</v>
      </c>
      <c r="B107" t="s">
        <v>113</v>
      </c>
      <c r="C107">
        <v>1308.4</v>
      </c>
      <c r="D107">
        <f t="shared" si="34"/>
        <v>23.600000000000136</v>
      </c>
      <c r="E107">
        <v>1.2</v>
      </c>
      <c r="F107">
        <f t="shared" si="35"/>
        <v>24.800000000000136</v>
      </c>
      <c r="G107" t="s">
        <v>7</v>
      </c>
      <c r="I107">
        <f t="shared" si="36"/>
        <v>1308.4</v>
      </c>
      <c r="J107">
        <f t="shared" si="37"/>
        <v>45.29999999999999</v>
      </c>
      <c r="K107">
        <f t="shared" si="38"/>
        <v>1353.6999999999998</v>
      </c>
      <c r="L107">
        <f t="shared" si="39"/>
        <v>109.80000000000018</v>
      </c>
      <c r="M107" s="3">
        <f t="shared" si="40"/>
        <v>15.685714285714312</v>
      </c>
      <c r="N107">
        <f t="shared" si="41"/>
        <v>112.10000000000036</v>
      </c>
      <c r="O107" s="3">
        <f t="shared" si="42"/>
        <v>16.014285714285766</v>
      </c>
    </row>
    <row r="108" spans="1:15" ht="15">
      <c r="A108" s="2">
        <f t="shared" si="43"/>
        <v>39996</v>
      </c>
      <c r="B108" t="s">
        <v>114</v>
      </c>
      <c r="C108">
        <v>1323.7</v>
      </c>
      <c r="D108">
        <f t="shared" si="34"/>
        <v>15.299999999999955</v>
      </c>
      <c r="E108">
        <v>0.8</v>
      </c>
      <c r="F108">
        <f t="shared" si="35"/>
        <v>16.099999999999955</v>
      </c>
      <c r="G108" t="s">
        <v>7</v>
      </c>
      <c r="I108">
        <f t="shared" si="36"/>
        <v>1323.7</v>
      </c>
      <c r="J108">
        <f t="shared" si="37"/>
        <v>46.09999999999999</v>
      </c>
      <c r="K108">
        <f t="shared" si="38"/>
        <v>1369.7999999999997</v>
      </c>
      <c r="L108">
        <f t="shared" si="39"/>
        <v>110.40000000000009</v>
      </c>
      <c r="M108" s="3">
        <f t="shared" si="40"/>
        <v>15.771428571428585</v>
      </c>
      <c r="N108">
        <f t="shared" si="41"/>
        <v>113.20000000000027</v>
      </c>
      <c r="O108" s="3">
        <f t="shared" si="42"/>
        <v>16.17142857142861</v>
      </c>
    </row>
    <row r="109" spans="1:15" ht="15">
      <c r="A109" s="2">
        <f t="shared" si="43"/>
        <v>39997</v>
      </c>
      <c r="B109" t="s">
        <v>115</v>
      </c>
      <c r="C109">
        <v>1340.4</v>
      </c>
      <c r="D109">
        <f t="shared" si="34"/>
        <v>16.700000000000045</v>
      </c>
      <c r="E109">
        <v>0.7</v>
      </c>
      <c r="F109">
        <f t="shared" si="35"/>
        <v>17.400000000000045</v>
      </c>
      <c r="G109" t="s">
        <v>7</v>
      </c>
      <c r="I109">
        <f t="shared" si="36"/>
        <v>1340.4</v>
      </c>
      <c r="J109">
        <f t="shared" si="37"/>
        <v>46.79999999999999</v>
      </c>
      <c r="K109">
        <f t="shared" si="38"/>
        <v>1387.1999999999998</v>
      </c>
      <c r="L109">
        <f t="shared" si="39"/>
        <v>110.60000000000014</v>
      </c>
      <c r="M109" s="3">
        <f t="shared" si="40"/>
        <v>15.80000000000002</v>
      </c>
      <c r="N109">
        <f t="shared" si="41"/>
        <v>113.70000000000027</v>
      </c>
      <c r="O109" s="3">
        <f t="shared" si="42"/>
        <v>16.242857142857183</v>
      </c>
    </row>
    <row r="110" spans="1:15" ht="15">
      <c r="A110" s="2">
        <f t="shared" si="43"/>
        <v>39998</v>
      </c>
      <c r="B110" t="s">
        <v>116</v>
      </c>
      <c r="C110">
        <v>1346.9</v>
      </c>
      <c r="D110">
        <f t="shared" si="34"/>
        <v>6.5</v>
      </c>
      <c r="E110">
        <v>0.1</v>
      </c>
      <c r="F110">
        <f t="shared" si="35"/>
        <v>6.6</v>
      </c>
      <c r="G110" t="s">
        <v>15</v>
      </c>
      <c r="I110">
        <f t="shared" si="36"/>
        <v>1346.9</v>
      </c>
      <c r="J110">
        <f t="shared" si="37"/>
        <v>46.89999999999999</v>
      </c>
      <c r="K110">
        <f t="shared" si="38"/>
        <v>1393.7999999999997</v>
      </c>
      <c r="L110">
        <f t="shared" si="39"/>
        <v>100.30000000000018</v>
      </c>
      <c r="M110" s="3">
        <f t="shared" si="40"/>
        <v>14.328571428571454</v>
      </c>
      <c r="N110">
        <f t="shared" si="41"/>
        <v>103.50000000000023</v>
      </c>
      <c r="O110" s="3">
        <f t="shared" si="42"/>
        <v>14.785714285714318</v>
      </c>
    </row>
    <row r="111" spans="1:15" ht="15">
      <c r="A111" s="2">
        <f t="shared" si="43"/>
        <v>39999</v>
      </c>
      <c r="B111" t="s">
        <v>117</v>
      </c>
      <c r="C111">
        <v>1364</v>
      </c>
      <c r="D111">
        <f t="shared" si="34"/>
        <v>17.09999999999991</v>
      </c>
      <c r="E111">
        <v>0.4</v>
      </c>
      <c r="F111">
        <f t="shared" si="35"/>
        <v>17.499999999999908</v>
      </c>
      <c r="G111" t="s">
        <v>7</v>
      </c>
      <c r="I111">
        <f t="shared" si="36"/>
        <v>1364</v>
      </c>
      <c r="J111">
        <f t="shared" si="37"/>
        <v>47.29999999999999</v>
      </c>
      <c r="K111">
        <f t="shared" si="38"/>
        <v>1411.2999999999997</v>
      </c>
      <c r="L111">
        <f t="shared" si="39"/>
        <v>96</v>
      </c>
      <c r="M111" s="3">
        <f t="shared" si="40"/>
        <v>13.714285714285714</v>
      </c>
      <c r="N111">
        <f t="shared" si="41"/>
        <v>99.20000000000005</v>
      </c>
      <c r="O111" s="3">
        <f t="shared" si="42"/>
        <v>14.171428571428578</v>
      </c>
    </row>
    <row r="112" spans="1:15" ht="15">
      <c r="A112" s="2">
        <f t="shared" si="43"/>
        <v>40000</v>
      </c>
      <c r="B112" t="s">
        <v>118</v>
      </c>
      <c r="C112">
        <v>1383.6</v>
      </c>
      <c r="D112">
        <f t="shared" si="34"/>
        <v>19.59999999999991</v>
      </c>
      <c r="E112">
        <v>0.6</v>
      </c>
      <c r="F112">
        <f t="shared" si="35"/>
        <v>20.19999999999991</v>
      </c>
      <c r="G112" t="s">
        <v>7</v>
      </c>
      <c r="I112">
        <f t="shared" si="36"/>
        <v>1383.6</v>
      </c>
      <c r="J112">
        <f t="shared" si="37"/>
        <v>47.89999999999999</v>
      </c>
      <c r="K112">
        <f t="shared" si="38"/>
        <v>1431.4999999999995</v>
      </c>
      <c r="L112">
        <f t="shared" si="39"/>
        <v>98.79999999999995</v>
      </c>
      <c r="M112" s="3">
        <f t="shared" si="40"/>
        <v>14.114285714285709</v>
      </c>
      <c r="N112">
        <f t="shared" si="41"/>
        <v>102.59999999999991</v>
      </c>
      <c r="O112" s="3">
        <f t="shared" si="42"/>
        <v>14.657142857142844</v>
      </c>
    </row>
    <row r="113" spans="1:15" ht="15">
      <c r="A113" s="2">
        <f t="shared" si="43"/>
        <v>40001</v>
      </c>
      <c r="B113" t="s">
        <v>119</v>
      </c>
      <c r="C113">
        <v>1398.9</v>
      </c>
      <c r="D113">
        <f t="shared" si="34"/>
        <v>15.300000000000182</v>
      </c>
      <c r="E113">
        <v>0.4</v>
      </c>
      <c r="F113">
        <f t="shared" si="35"/>
        <v>15.700000000000182</v>
      </c>
      <c r="G113" t="s">
        <v>7</v>
      </c>
      <c r="I113">
        <f t="shared" si="36"/>
        <v>1398.9</v>
      </c>
      <c r="J113">
        <f t="shared" si="37"/>
        <v>48.29999999999999</v>
      </c>
      <c r="K113">
        <f t="shared" si="38"/>
        <v>1447.1999999999998</v>
      </c>
      <c r="L113">
        <f t="shared" si="39"/>
        <v>114.10000000000014</v>
      </c>
      <c r="M113" s="3">
        <f t="shared" si="40"/>
        <v>16.30000000000002</v>
      </c>
      <c r="N113">
        <f t="shared" si="41"/>
        <v>118.30000000000018</v>
      </c>
      <c r="O113" s="3">
        <f t="shared" si="42"/>
        <v>16.900000000000027</v>
      </c>
    </row>
    <row r="114" spans="1:15" ht="15">
      <c r="A114" s="2">
        <f t="shared" si="43"/>
        <v>40002</v>
      </c>
      <c r="B114" t="s">
        <v>120</v>
      </c>
      <c r="C114">
        <v>1417.7</v>
      </c>
      <c r="D114">
        <f t="shared" si="34"/>
        <v>18.799999999999955</v>
      </c>
      <c r="E114">
        <v>0.4</v>
      </c>
      <c r="F114">
        <f t="shared" si="35"/>
        <v>19.199999999999953</v>
      </c>
      <c r="G114" t="s">
        <v>7</v>
      </c>
      <c r="I114">
        <f t="shared" si="36"/>
        <v>1417.7</v>
      </c>
      <c r="J114">
        <f t="shared" si="37"/>
        <v>48.69999999999999</v>
      </c>
      <c r="K114">
        <f t="shared" si="38"/>
        <v>1466.3999999999999</v>
      </c>
      <c r="L114">
        <f t="shared" si="39"/>
        <v>109.29999999999995</v>
      </c>
      <c r="M114" s="3">
        <f t="shared" si="40"/>
        <v>15.614285714285709</v>
      </c>
      <c r="N114">
        <f t="shared" si="41"/>
        <v>112.70000000000005</v>
      </c>
      <c r="O114" s="3">
        <f t="shared" si="42"/>
        <v>16.100000000000005</v>
      </c>
    </row>
    <row r="115" spans="1:15" ht="15">
      <c r="A115" s="2">
        <f t="shared" si="43"/>
        <v>40003</v>
      </c>
      <c r="B115" t="s">
        <v>121</v>
      </c>
      <c r="C115">
        <v>1434.5</v>
      </c>
      <c r="D115">
        <f>IF(C115&gt;0,C115-C114,0)</f>
        <v>16.799999999999955</v>
      </c>
      <c r="E115">
        <v>0.9</v>
      </c>
      <c r="F115">
        <f>D115+E115</f>
        <v>17.699999999999953</v>
      </c>
      <c r="G115" t="s">
        <v>7</v>
      </c>
      <c r="I115">
        <f>C115</f>
        <v>1434.5</v>
      </c>
      <c r="J115">
        <f>J114+E115</f>
        <v>49.59999999999999</v>
      </c>
      <c r="K115">
        <f>K114+F115</f>
        <v>1484.1</v>
      </c>
      <c r="L115">
        <f>I115-I108</f>
        <v>110.79999999999995</v>
      </c>
      <c r="M115" s="3">
        <f>L115/7</f>
        <v>15.828571428571422</v>
      </c>
      <c r="N115">
        <f>K115-K108</f>
        <v>114.30000000000018</v>
      </c>
      <c r="O115" s="3">
        <f>N115/7</f>
        <v>16.328571428571454</v>
      </c>
    </row>
    <row r="116" spans="1:15" ht="15">
      <c r="A116" s="2">
        <f t="shared" si="43"/>
        <v>40004</v>
      </c>
      <c r="B116" t="s">
        <v>122</v>
      </c>
      <c r="C116">
        <v>1447.4</v>
      </c>
      <c r="D116">
        <f aca="true" t="shared" si="44" ref="D116:D123">IF(C116&gt;0,C116-C115,0)</f>
        <v>12.900000000000091</v>
      </c>
      <c r="E116">
        <v>0</v>
      </c>
      <c r="F116">
        <f aca="true" t="shared" si="45" ref="F116:F123">D116+E116</f>
        <v>12.900000000000091</v>
      </c>
      <c r="G116" t="s">
        <v>7</v>
      </c>
      <c r="I116">
        <f aca="true" t="shared" si="46" ref="I116:I123">C116</f>
        <v>1447.4</v>
      </c>
      <c r="J116">
        <f aca="true" t="shared" si="47" ref="J116:J123">J115+E116</f>
        <v>49.59999999999999</v>
      </c>
      <c r="K116">
        <f aca="true" t="shared" si="48" ref="K116:K123">K115+F116</f>
        <v>1497</v>
      </c>
      <c r="L116">
        <f aca="true" t="shared" si="49" ref="L116:L123">I116-I109</f>
        <v>107</v>
      </c>
      <c r="M116" s="3">
        <f aca="true" t="shared" si="50" ref="M116:M123">L116/7</f>
        <v>15.285714285714286</v>
      </c>
      <c r="N116">
        <f aca="true" t="shared" si="51" ref="N116:N123">K116-K109</f>
        <v>109.80000000000018</v>
      </c>
      <c r="O116" s="3">
        <f aca="true" t="shared" si="52" ref="O116:O123">N116/7</f>
        <v>15.685714285714312</v>
      </c>
    </row>
    <row r="117" spans="1:15" ht="15">
      <c r="A117" s="2">
        <f t="shared" si="43"/>
        <v>40005</v>
      </c>
      <c r="B117" t="s">
        <v>123</v>
      </c>
      <c r="C117">
        <v>1455.6</v>
      </c>
      <c r="D117">
        <f t="shared" si="44"/>
        <v>8.199999999999818</v>
      </c>
      <c r="E117">
        <v>0</v>
      </c>
      <c r="F117">
        <f t="shared" si="45"/>
        <v>8.199999999999818</v>
      </c>
      <c r="G117" t="s">
        <v>7</v>
      </c>
      <c r="I117">
        <f t="shared" si="46"/>
        <v>1455.6</v>
      </c>
      <c r="J117">
        <f t="shared" si="47"/>
        <v>49.59999999999999</v>
      </c>
      <c r="K117">
        <f t="shared" si="48"/>
        <v>1505.1999999999998</v>
      </c>
      <c r="L117">
        <f t="shared" si="49"/>
        <v>108.69999999999982</v>
      </c>
      <c r="M117" s="3">
        <f t="shared" si="50"/>
        <v>15.528571428571402</v>
      </c>
      <c r="N117">
        <f t="shared" si="51"/>
        <v>111.40000000000009</v>
      </c>
      <c r="O117" s="3">
        <f t="shared" si="52"/>
        <v>15.914285714285727</v>
      </c>
    </row>
    <row r="118" spans="1:15" ht="15">
      <c r="A118" s="2">
        <f t="shared" si="43"/>
        <v>40006</v>
      </c>
      <c r="B118" t="s">
        <v>124</v>
      </c>
      <c r="C118">
        <v>1455.9</v>
      </c>
      <c r="D118">
        <f t="shared" si="44"/>
        <v>0.3000000000001819</v>
      </c>
      <c r="E118">
        <v>0</v>
      </c>
      <c r="F118">
        <f t="shared" si="45"/>
        <v>0.3000000000001819</v>
      </c>
      <c r="G118" t="s">
        <v>125</v>
      </c>
      <c r="I118">
        <f t="shared" si="46"/>
        <v>1455.9</v>
      </c>
      <c r="J118">
        <f t="shared" si="47"/>
        <v>49.59999999999999</v>
      </c>
      <c r="K118">
        <f t="shared" si="48"/>
        <v>1505.5</v>
      </c>
      <c r="L118">
        <f t="shared" si="49"/>
        <v>91.90000000000009</v>
      </c>
      <c r="M118" s="3">
        <f t="shared" si="50"/>
        <v>13.128571428571442</v>
      </c>
      <c r="N118">
        <f t="shared" si="51"/>
        <v>94.20000000000027</v>
      </c>
      <c r="O118" s="3">
        <f t="shared" si="52"/>
        <v>13.457142857142896</v>
      </c>
    </row>
    <row r="119" spans="1:15" ht="15">
      <c r="A119" s="2">
        <f t="shared" si="43"/>
        <v>40007</v>
      </c>
      <c r="B119" t="s">
        <v>126</v>
      </c>
      <c r="C119">
        <v>1455.9</v>
      </c>
      <c r="D119">
        <f t="shared" si="44"/>
        <v>0</v>
      </c>
      <c r="E119">
        <v>0</v>
      </c>
      <c r="F119">
        <f t="shared" si="45"/>
        <v>0</v>
      </c>
      <c r="G119" t="s">
        <v>125</v>
      </c>
      <c r="I119">
        <f t="shared" si="46"/>
        <v>1455.9</v>
      </c>
      <c r="J119">
        <f t="shared" si="47"/>
        <v>49.59999999999999</v>
      </c>
      <c r="K119">
        <f t="shared" si="48"/>
        <v>1505.5</v>
      </c>
      <c r="L119">
        <f t="shared" si="49"/>
        <v>72.30000000000018</v>
      </c>
      <c r="M119" s="3">
        <f t="shared" si="50"/>
        <v>10.328571428571454</v>
      </c>
      <c r="N119">
        <f t="shared" si="51"/>
        <v>74.00000000000045</v>
      </c>
      <c r="O119" s="3">
        <f t="shared" si="52"/>
        <v>10.571428571428637</v>
      </c>
    </row>
    <row r="120" spans="1:15" ht="15">
      <c r="A120" s="2">
        <f t="shared" si="43"/>
        <v>40008</v>
      </c>
      <c r="B120" t="s">
        <v>126</v>
      </c>
      <c r="C120">
        <v>1455.9</v>
      </c>
      <c r="D120">
        <f t="shared" si="44"/>
        <v>0</v>
      </c>
      <c r="E120">
        <v>0</v>
      </c>
      <c r="F120">
        <f t="shared" si="45"/>
        <v>0</v>
      </c>
      <c r="G120" t="s">
        <v>125</v>
      </c>
      <c r="I120">
        <f t="shared" si="46"/>
        <v>1455.9</v>
      </c>
      <c r="J120">
        <f t="shared" si="47"/>
        <v>49.59999999999999</v>
      </c>
      <c r="K120">
        <f t="shared" si="48"/>
        <v>1505.5</v>
      </c>
      <c r="L120">
        <f t="shared" si="49"/>
        <v>57</v>
      </c>
      <c r="M120" s="3">
        <f t="shared" si="50"/>
        <v>8.142857142857142</v>
      </c>
      <c r="N120">
        <f t="shared" si="51"/>
        <v>58.30000000000018</v>
      </c>
      <c r="O120" s="3">
        <f t="shared" si="52"/>
        <v>8.328571428571454</v>
      </c>
    </row>
    <row r="121" spans="1:15" ht="15">
      <c r="A121" s="2">
        <f t="shared" si="43"/>
        <v>40009</v>
      </c>
      <c r="B121" t="s">
        <v>129</v>
      </c>
      <c r="C121">
        <v>1466.1</v>
      </c>
      <c r="D121">
        <f t="shared" si="44"/>
        <v>10.199999999999818</v>
      </c>
      <c r="E121">
        <v>0</v>
      </c>
      <c r="F121">
        <f t="shared" si="45"/>
        <v>10.199999999999818</v>
      </c>
      <c r="G121" t="s">
        <v>7</v>
      </c>
      <c r="I121">
        <f t="shared" si="46"/>
        <v>1466.1</v>
      </c>
      <c r="J121">
        <f t="shared" si="47"/>
        <v>49.59999999999999</v>
      </c>
      <c r="K121">
        <f t="shared" si="48"/>
        <v>1515.6999999999998</v>
      </c>
      <c r="L121">
        <f t="shared" si="49"/>
        <v>48.399999999999864</v>
      </c>
      <c r="M121" s="3">
        <f t="shared" si="50"/>
        <v>6.914285714285695</v>
      </c>
      <c r="N121">
        <f t="shared" si="51"/>
        <v>49.299999999999955</v>
      </c>
      <c r="O121" s="3">
        <f t="shared" si="52"/>
        <v>7.0428571428571365</v>
      </c>
    </row>
    <row r="122" spans="1:15" ht="15">
      <c r="A122" s="2">
        <f t="shared" si="43"/>
        <v>40010</v>
      </c>
      <c r="B122" t="s">
        <v>130</v>
      </c>
      <c r="C122">
        <v>1485.2</v>
      </c>
      <c r="D122">
        <f t="shared" si="44"/>
        <v>19.100000000000136</v>
      </c>
      <c r="E122">
        <v>1.5</v>
      </c>
      <c r="F122">
        <f t="shared" si="45"/>
        <v>20.600000000000136</v>
      </c>
      <c r="G122" t="s">
        <v>7</v>
      </c>
      <c r="I122">
        <f t="shared" si="46"/>
        <v>1485.2</v>
      </c>
      <c r="J122">
        <f t="shared" si="47"/>
        <v>51.09999999999999</v>
      </c>
      <c r="K122">
        <f t="shared" si="48"/>
        <v>1536.3</v>
      </c>
      <c r="L122">
        <f t="shared" si="49"/>
        <v>50.700000000000045</v>
      </c>
      <c r="M122" s="3">
        <f t="shared" si="50"/>
        <v>7.242857142857149</v>
      </c>
      <c r="N122">
        <f t="shared" si="51"/>
        <v>52.200000000000045</v>
      </c>
      <c r="O122" s="3">
        <f t="shared" si="52"/>
        <v>7.4571428571428635</v>
      </c>
    </row>
    <row r="123" spans="1:15" ht="15">
      <c r="A123" s="2">
        <f t="shared" si="43"/>
        <v>40011</v>
      </c>
      <c r="B123" t="s">
        <v>131</v>
      </c>
      <c r="C123">
        <v>1492.7</v>
      </c>
      <c r="D123">
        <f t="shared" si="44"/>
        <v>7.5</v>
      </c>
      <c r="E123">
        <v>0</v>
      </c>
      <c r="F123">
        <f t="shared" si="45"/>
        <v>7.5</v>
      </c>
      <c r="G123" t="s">
        <v>7</v>
      </c>
      <c r="I123">
        <f t="shared" si="46"/>
        <v>1492.7</v>
      </c>
      <c r="J123">
        <f t="shared" si="47"/>
        <v>51.09999999999999</v>
      </c>
      <c r="K123">
        <f t="shared" si="48"/>
        <v>1543.8</v>
      </c>
      <c r="L123">
        <f t="shared" si="49"/>
        <v>45.299999999999955</v>
      </c>
      <c r="M123" s="3">
        <f t="shared" si="50"/>
        <v>6.471428571428565</v>
      </c>
      <c r="N123">
        <f t="shared" si="51"/>
        <v>46.799999999999955</v>
      </c>
      <c r="O123" s="3">
        <f t="shared" si="52"/>
        <v>6.685714285714279</v>
      </c>
    </row>
    <row r="124" spans="1:15" ht="15">
      <c r="A124" s="2">
        <f t="shared" si="43"/>
        <v>40012</v>
      </c>
      <c r="B124" t="s">
        <v>132</v>
      </c>
      <c r="C124">
        <v>1502.7</v>
      </c>
      <c r="D124">
        <f aca="true" t="shared" si="53" ref="D124:D132">IF(C124&gt;0,C124-C123,0)</f>
        <v>10</v>
      </c>
      <c r="E124">
        <v>0.4</v>
      </c>
      <c r="F124">
        <f aca="true" t="shared" si="54" ref="F124:F132">D124+E124</f>
        <v>10.4</v>
      </c>
      <c r="G124" t="s">
        <v>7</v>
      </c>
      <c r="I124">
        <f aca="true" t="shared" si="55" ref="I124:I132">C124</f>
        <v>1502.7</v>
      </c>
      <c r="J124">
        <f aca="true" t="shared" si="56" ref="J124:J132">J123+E124</f>
        <v>51.499999999999986</v>
      </c>
      <c r="K124">
        <f aca="true" t="shared" si="57" ref="K124:K132">K123+F124</f>
        <v>1554.2</v>
      </c>
      <c r="L124">
        <f aca="true" t="shared" si="58" ref="L124:L132">I124-I117</f>
        <v>47.100000000000136</v>
      </c>
      <c r="M124" s="3">
        <f aca="true" t="shared" si="59" ref="M124:M132">L124/7</f>
        <v>6.728571428571448</v>
      </c>
      <c r="N124">
        <f aca="true" t="shared" si="60" ref="N124:N132">K124-K117</f>
        <v>49.00000000000023</v>
      </c>
      <c r="O124" s="3">
        <f aca="true" t="shared" si="61" ref="O124:O132">N124/7</f>
        <v>7.000000000000033</v>
      </c>
    </row>
    <row r="125" spans="1:15" ht="15">
      <c r="A125" s="2">
        <f t="shared" si="43"/>
        <v>40013</v>
      </c>
      <c r="B125" t="s">
        <v>133</v>
      </c>
      <c r="C125">
        <v>1522.4</v>
      </c>
      <c r="D125">
        <f t="shared" si="53"/>
        <v>19.700000000000045</v>
      </c>
      <c r="E125">
        <v>0.2</v>
      </c>
      <c r="F125">
        <f t="shared" si="54"/>
        <v>19.900000000000045</v>
      </c>
      <c r="G125" t="s">
        <v>7</v>
      </c>
      <c r="I125">
        <f t="shared" si="55"/>
        <v>1522.4</v>
      </c>
      <c r="J125">
        <f t="shared" si="56"/>
        <v>51.69999999999999</v>
      </c>
      <c r="K125">
        <f t="shared" si="57"/>
        <v>1574.1000000000001</v>
      </c>
      <c r="L125">
        <f t="shared" si="58"/>
        <v>66.5</v>
      </c>
      <c r="M125" s="3">
        <f t="shared" si="59"/>
        <v>9.5</v>
      </c>
      <c r="N125">
        <f t="shared" si="60"/>
        <v>68.60000000000014</v>
      </c>
      <c r="O125" s="3">
        <f t="shared" si="61"/>
        <v>9.80000000000002</v>
      </c>
    </row>
    <row r="126" spans="1:15" ht="15">
      <c r="A126" s="2">
        <f t="shared" si="43"/>
        <v>40014</v>
      </c>
      <c r="B126" t="s">
        <v>134</v>
      </c>
      <c r="C126">
        <v>1538.2</v>
      </c>
      <c r="D126">
        <f t="shared" si="53"/>
        <v>15.799999999999955</v>
      </c>
      <c r="E126">
        <v>0.5</v>
      </c>
      <c r="F126">
        <f t="shared" si="54"/>
        <v>16.299999999999955</v>
      </c>
      <c r="G126" t="s">
        <v>7</v>
      </c>
      <c r="I126">
        <f t="shared" si="55"/>
        <v>1538.2</v>
      </c>
      <c r="J126">
        <f t="shared" si="56"/>
        <v>52.19999999999999</v>
      </c>
      <c r="K126">
        <f t="shared" si="57"/>
        <v>1590.4</v>
      </c>
      <c r="L126">
        <f t="shared" si="58"/>
        <v>82.29999999999995</v>
      </c>
      <c r="M126" s="3">
        <f t="shared" si="59"/>
        <v>11.757142857142851</v>
      </c>
      <c r="N126">
        <f t="shared" si="60"/>
        <v>84.90000000000009</v>
      </c>
      <c r="O126" s="3">
        <f t="shared" si="61"/>
        <v>12.128571428571442</v>
      </c>
    </row>
    <row r="127" spans="1:15" ht="15">
      <c r="A127" s="2">
        <f t="shared" si="43"/>
        <v>40015</v>
      </c>
      <c r="B127" t="s">
        <v>135</v>
      </c>
      <c r="C127">
        <v>1558.8</v>
      </c>
      <c r="D127">
        <f t="shared" si="53"/>
        <v>20.59999999999991</v>
      </c>
      <c r="E127">
        <v>0.9</v>
      </c>
      <c r="F127">
        <f t="shared" si="54"/>
        <v>21.499999999999908</v>
      </c>
      <c r="G127" t="s">
        <v>80</v>
      </c>
      <c r="I127">
        <f t="shared" si="55"/>
        <v>1558.8</v>
      </c>
      <c r="J127">
        <f t="shared" si="56"/>
        <v>53.09999999999999</v>
      </c>
      <c r="K127">
        <f t="shared" si="57"/>
        <v>1611.9</v>
      </c>
      <c r="L127">
        <f t="shared" si="58"/>
        <v>102.89999999999986</v>
      </c>
      <c r="M127" s="3">
        <f t="shared" si="59"/>
        <v>14.69999999999998</v>
      </c>
      <c r="N127">
        <f t="shared" si="60"/>
        <v>106.40000000000009</v>
      </c>
      <c r="O127" s="3">
        <f t="shared" si="61"/>
        <v>15.200000000000014</v>
      </c>
    </row>
    <row r="128" spans="1:15" ht="15">
      <c r="A128" s="2">
        <f t="shared" si="43"/>
        <v>40016</v>
      </c>
      <c r="B128" t="s">
        <v>80</v>
      </c>
      <c r="C128">
        <v>1558.8</v>
      </c>
      <c r="D128">
        <f t="shared" si="53"/>
        <v>0</v>
      </c>
      <c r="E128">
        <v>0</v>
      </c>
      <c r="F128">
        <f t="shared" si="54"/>
        <v>0</v>
      </c>
      <c r="G128" t="s">
        <v>80</v>
      </c>
      <c r="I128">
        <f t="shared" si="55"/>
        <v>1558.8</v>
      </c>
      <c r="J128">
        <f t="shared" si="56"/>
        <v>53.09999999999999</v>
      </c>
      <c r="K128">
        <f t="shared" si="57"/>
        <v>1611.9</v>
      </c>
      <c r="L128">
        <f t="shared" si="58"/>
        <v>92.70000000000005</v>
      </c>
      <c r="M128" s="3">
        <f t="shared" si="59"/>
        <v>13.242857142857149</v>
      </c>
      <c r="N128">
        <f t="shared" si="60"/>
        <v>96.20000000000027</v>
      </c>
      <c r="O128" s="3">
        <f t="shared" si="61"/>
        <v>13.742857142857181</v>
      </c>
    </row>
    <row r="129" spans="1:15" ht="15">
      <c r="A129" s="2">
        <f t="shared" si="43"/>
        <v>40017</v>
      </c>
      <c r="B129" t="s">
        <v>80</v>
      </c>
      <c r="C129">
        <v>1558.8</v>
      </c>
      <c r="D129">
        <f t="shared" si="53"/>
        <v>0</v>
      </c>
      <c r="E129">
        <v>0</v>
      </c>
      <c r="F129">
        <f t="shared" si="54"/>
        <v>0</v>
      </c>
      <c r="G129" t="s">
        <v>80</v>
      </c>
      <c r="I129">
        <f t="shared" si="55"/>
        <v>1558.8</v>
      </c>
      <c r="J129">
        <f t="shared" si="56"/>
        <v>53.09999999999999</v>
      </c>
      <c r="K129">
        <f t="shared" si="57"/>
        <v>1611.9</v>
      </c>
      <c r="L129">
        <f t="shared" si="58"/>
        <v>73.59999999999991</v>
      </c>
      <c r="M129" s="3">
        <f t="shared" si="59"/>
        <v>10.514285714285702</v>
      </c>
      <c r="N129">
        <f t="shared" si="60"/>
        <v>75.60000000000014</v>
      </c>
      <c r="O129" s="3">
        <f t="shared" si="61"/>
        <v>10.80000000000002</v>
      </c>
    </row>
    <row r="130" spans="1:15" ht="15">
      <c r="A130" s="2">
        <f t="shared" si="43"/>
        <v>40018</v>
      </c>
      <c r="B130" t="s">
        <v>136</v>
      </c>
      <c r="C130">
        <v>1567.7</v>
      </c>
      <c r="D130">
        <f t="shared" si="53"/>
        <v>8.900000000000091</v>
      </c>
      <c r="E130">
        <v>0</v>
      </c>
      <c r="F130">
        <f t="shared" si="54"/>
        <v>8.900000000000091</v>
      </c>
      <c r="G130" t="s">
        <v>19</v>
      </c>
      <c r="H130" s="6" t="s">
        <v>143</v>
      </c>
      <c r="I130">
        <f t="shared" si="55"/>
        <v>1567.7</v>
      </c>
      <c r="J130">
        <f t="shared" si="56"/>
        <v>53.09999999999999</v>
      </c>
      <c r="K130">
        <f t="shared" si="57"/>
        <v>1620.8000000000002</v>
      </c>
      <c r="L130">
        <f t="shared" si="58"/>
        <v>75</v>
      </c>
      <c r="M130" s="3">
        <f t="shared" si="59"/>
        <v>10.714285714285714</v>
      </c>
      <c r="N130">
        <f t="shared" si="60"/>
        <v>77.00000000000023</v>
      </c>
      <c r="O130" s="3">
        <f t="shared" si="61"/>
        <v>11.000000000000032</v>
      </c>
    </row>
    <row r="131" spans="1:15" ht="15">
      <c r="A131" s="2">
        <f t="shared" si="43"/>
        <v>40019</v>
      </c>
      <c r="B131" t="s">
        <v>137</v>
      </c>
      <c r="C131">
        <v>1582.1</v>
      </c>
      <c r="D131">
        <f t="shared" si="53"/>
        <v>14.399999999999864</v>
      </c>
      <c r="E131">
        <v>0.4</v>
      </c>
      <c r="F131">
        <f t="shared" si="54"/>
        <v>14.799999999999864</v>
      </c>
      <c r="G131" t="s">
        <v>19</v>
      </c>
      <c r="H131" s="6" t="s">
        <v>143</v>
      </c>
      <c r="I131">
        <f t="shared" si="55"/>
        <v>1582.1</v>
      </c>
      <c r="J131">
        <f t="shared" si="56"/>
        <v>53.499999999999986</v>
      </c>
      <c r="K131">
        <f t="shared" si="57"/>
        <v>1635.6000000000001</v>
      </c>
      <c r="L131">
        <f t="shared" si="58"/>
        <v>79.39999999999986</v>
      </c>
      <c r="M131" s="3">
        <f t="shared" si="59"/>
        <v>11.342857142857124</v>
      </c>
      <c r="N131">
        <f t="shared" si="60"/>
        <v>81.40000000000009</v>
      </c>
      <c r="O131" s="3">
        <f t="shared" si="61"/>
        <v>11.628571428571442</v>
      </c>
    </row>
    <row r="132" spans="1:15" ht="15">
      <c r="A132" s="2">
        <f t="shared" si="43"/>
        <v>40020</v>
      </c>
      <c r="B132" t="s">
        <v>138</v>
      </c>
      <c r="C132">
        <v>1600.5</v>
      </c>
      <c r="D132">
        <f t="shared" si="53"/>
        <v>18.40000000000009</v>
      </c>
      <c r="E132">
        <v>0.4</v>
      </c>
      <c r="F132">
        <f t="shared" si="54"/>
        <v>18.80000000000009</v>
      </c>
      <c r="G132" t="s">
        <v>19</v>
      </c>
      <c r="I132">
        <f t="shared" si="55"/>
        <v>1600.5</v>
      </c>
      <c r="J132">
        <f t="shared" si="56"/>
        <v>53.899999999999984</v>
      </c>
      <c r="K132">
        <f t="shared" si="57"/>
        <v>1654.4000000000003</v>
      </c>
      <c r="L132">
        <f t="shared" si="58"/>
        <v>78.09999999999991</v>
      </c>
      <c r="M132" s="3">
        <f t="shared" si="59"/>
        <v>11.157142857142844</v>
      </c>
      <c r="N132">
        <f t="shared" si="60"/>
        <v>80.30000000000018</v>
      </c>
      <c r="O132" s="3">
        <f t="shared" si="61"/>
        <v>11.471428571428598</v>
      </c>
    </row>
    <row r="133" spans="1:15" ht="15">
      <c r="A133" s="2">
        <f t="shared" si="43"/>
        <v>40021</v>
      </c>
      <c r="B133" t="s">
        <v>139</v>
      </c>
      <c r="C133">
        <v>1619.5</v>
      </c>
      <c r="D133">
        <f aca="true" t="shared" si="62" ref="D133:D141">IF(C133&gt;0,C133-C132,0)</f>
        <v>19</v>
      </c>
      <c r="E133">
        <v>0</v>
      </c>
      <c r="F133">
        <f aca="true" t="shared" si="63" ref="F133:F141">D133+E133</f>
        <v>19</v>
      </c>
      <c r="G133" t="s">
        <v>7</v>
      </c>
      <c r="I133">
        <f aca="true" t="shared" si="64" ref="I133:I141">C133</f>
        <v>1619.5</v>
      </c>
      <c r="J133">
        <f aca="true" t="shared" si="65" ref="J133:J141">J132+E133</f>
        <v>53.899999999999984</v>
      </c>
      <c r="K133">
        <f aca="true" t="shared" si="66" ref="K133:K141">K132+F133</f>
        <v>1673.4000000000003</v>
      </c>
      <c r="L133">
        <f aca="true" t="shared" si="67" ref="L133:L141">I133-I126</f>
        <v>81.29999999999995</v>
      </c>
      <c r="M133" s="3">
        <f aca="true" t="shared" si="68" ref="M133:M141">L133/7</f>
        <v>11.614285714285709</v>
      </c>
      <c r="N133">
        <f aca="true" t="shared" si="69" ref="N133:N141">K133-K126</f>
        <v>83.00000000000023</v>
      </c>
      <c r="O133" s="3">
        <f aca="true" t="shared" si="70" ref="O133:O141">N133/7</f>
        <v>11.85714285714289</v>
      </c>
    </row>
    <row r="134" spans="1:15" ht="15">
      <c r="A134" s="2">
        <f t="shared" si="43"/>
        <v>40022</v>
      </c>
      <c r="B134" t="s">
        <v>140</v>
      </c>
      <c r="C134">
        <v>1637.8</v>
      </c>
      <c r="D134">
        <f t="shared" si="62"/>
        <v>18.299999999999955</v>
      </c>
      <c r="E134">
        <v>0.1</v>
      </c>
      <c r="F134">
        <f t="shared" si="63"/>
        <v>18.399999999999956</v>
      </c>
      <c r="G134" t="s">
        <v>7</v>
      </c>
      <c r="I134">
        <f t="shared" si="64"/>
        <v>1637.8</v>
      </c>
      <c r="J134">
        <f t="shared" si="65"/>
        <v>53.999999999999986</v>
      </c>
      <c r="K134">
        <f t="shared" si="66"/>
        <v>1691.8000000000002</v>
      </c>
      <c r="L134">
        <f t="shared" si="67"/>
        <v>79</v>
      </c>
      <c r="M134" s="3">
        <f t="shared" si="68"/>
        <v>11.285714285714286</v>
      </c>
      <c r="N134">
        <f t="shared" si="69"/>
        <v>79.90000000000009</v>
      </c>
      <c r="O134" s="3">
        <f t="shared" si="70"/>
        <v>11.414285714285727</v>
      </c>
    </row>
    <row r="135" spans="1:15" ht="15">
      <c r="A135" s="2">
        <f t="shared" si="43"/>
        <v>40023</v>
      </c>
      <c r="B135" t="s">
        <v>141</v>
      </c>
      <c r="C135">
        <v>1640.6</v>
      </c>
      <c r="D135">
        <f t="shared" si="62"/>
        <v>2.7999999999999545</v>
      </c>
      <c r="E135">
        <v>0</v>
      </c>
      <c r="F135">
        <f t="shared" si="63"/>
        <v>2.7999999999999545</v>
      </c>
      <c r="G135" t="s">
        <v>15</v>
      </c>
      <c r="I135">
        <f t="shared" si="64"/>
        <v>1640.6</v>
      </c>
      <c r="J135">
        <f t="shared" si="65"/>
        <v>53.999999999999986</v>
      </c>
      <c r="K135">
        <f t="shared" si="66"/>
        <v>1694.6000000000001</v>
      </c>
      <c r="L135">
        <f t="shared" si="67"/>
        <v>81.79999999999995</v>
      </c>
      <c r="M135" s="3">
        <f t="shared" si="68"/>
        <v>11.68571428571428</v>
      </c>
      <c r="N135">
        <f t="shared" si="69"/>
        <v>82.70000000000005</v>
      </c>
      <c r="O135" s="3">
        <f t="shared" si="70"/>
        <v>11.81428571428572</v>
      </c>
    </row>
    <row r="136" spans="1:15" ht="15">
      <c r="A136" s="2">
        <f t="shared" si="43"/>
        <v>40024</v>
      </c>
      <c r="B136" t="s">
        <v>141</v>
      </c>
      <c r="C136">
        <v>1640.6</v>
      </c>
      <c r="D136">
        <f t="shared" si="62"/>
        <v>0</v>
      </c>
      <c r="E136">
        <v>0</v>
      </c>
      <c r="F136">
        <f t="shared" si="63"/>
        <v>0</v>
      </c>
      <c r="G136" t="s">
        <v>15</v>
      </c>
      <c r="I136">
        <f t="shared" si="64"/>
        <v>1640.6</v>
      </c>
      <c r="J136">
        <f t="shared" si="65"/>
        <v>53.999999999999986</v>
      </c>
      <c r="K136">
        <f t="shared" si="66"/>
        <v>1694.6000000000001</v>
      </c>
      <c r="L136">
        <f t="shared" si="67"/>
        <v>81.79999999999995</v>
      </c>
      <c r="M136" s="3">
        <f t="shared" si="68"/>
        <v>11.68571428571428</v>
      </c>
      <c r="N136">
        <f t="shared" si="69"/>
        <v>82.70000000000005</v>
      </c>
      <c r="O136" s="3">
        <f t="shared" si="70"/>
        <v>11.81428571428572</v>
      </c>
    </row>
    <row r="137" spans="1:15" ht="15">
      <c r="A137" s="2">
        <f t="shared" si="43"/>
        <v>40025</v>
      </c>
      <c r="B137" t="s">
        <v>144</v>
      </c>
      <c r="C137">
        <v>1655.4</v>
      </c>
      <c r="D137">
        <f t="shared" si="62"/>
        <v>14.800000000000182</v>
      </c>
      <c r="E137">
        <v>0</v>
      </c>
      <c r="F137">
        <f t="shared" si="63"/>
        <v>14.800000000000182</v>
      </c>
      <c r="G137" t="s">
        <v>7</v>
      </c>
      <c r="I137">
        <f t="shared" si="64"/>
        <v>1655.4</v>
      </c>
      <c r="J137">
        <f t="shared" si="65"/>
        <v>53.999999999999986</v>
      </c>
      <c r="K137">
        <f t="shared" si="66"/>
        <v>1709.4000000000003</v>
      </c>
      <c r="L137">
        <f t="shared" si="67"/>
        <v>87.70000000000005</v>
      </c>
      <c r="M137" s="3">
        <f t="shared" si="68"/>
        <v>12.528571428571436</v>
      </c>
      <c r="N137">
        <f t="shared" si="69"/>
        <v>88.60000000000014</v>
      </c>
      <c r="O137" s="3">
        <f t="shared" si="70"/>
        <v>12.657142857142876</v>
      </c>
    </row>
    <row r="138" spans="1:15" ht="15">
      <c r="A138" s="2">
        <f t="shared" si="43"/>
        <v>40026</v>
      </c>
      <c r="B138" t="s">
        <v>145</v>
      </c>
      <c r="C138">
        <v>1673</v>
      </c>
      <c r="D138">
        <f t="shared" si="62"/>
        <v>17.59999999999991</v>
      </c>
      <c r="E138">
        <v>0</v>
      </c>
      <c r="F138">
        <f t="shared" si="63"/>
        <v>17.59999999999991</v>
      </c>
      <c r="G138" t="s">
        <v>15</v>
      </c>
      <c r="I138">
        <f t="shared" si="64"/>
        <v>1673</v>
      </c>
      <c r="J138">
        <f t="shared" si="65"/>
        <v>53.999999999999986</v>
      </c>
      <c r="K138">
        <f t="shared" si="66"/>
        <v>1727.0000000000002</v>
      </c>
      <c r="L138">
        <f t="shared" si="67"/>
        <v>90.90000000000009</v>
      </c>
      <c r="M138" s="3">
        <f t="shared" si="68"/>
        <v>12.985714285714298</v>
      </c>
      <c r="N138">
        <f t="shared" si="69"/>
        <v>91.40000000000009</v>
      </c>
      <c r="O138" s="3">
        <f t="shared" si="70"/>
        <v>13.05714285714287</v>
      </c>
    </row>
    <row r="139" spans="1:15" ht="15">
      <c r="A139" s="2">
        <f t="shared" si="43"/>
        <v>40027</v>
      </c>
      <c r="B139" t="s">
        <v>146</v>
      </c>
      <c r="C139">
        <v>1690.4</v>
      </c>
      <c r="D139">
        <f t="shared" si="62"/>
        <v>17.40000000000009</v>
      </c>
      <c r="E139">
        <v>0</v>
      </c>
      <c r="F139">
        <f t="shared" si="63"/>
        <v>17.40000000000009</v>
      </c>
      <c r="G139" t="s">
        <v>19</v>
      </c>
      <c r="I139">
        <f t="shared" si="64"/>
        <v>1690.4</v>
      </c>
      <c r="J139">
        <f t="shared" si="65"/>
        <v>53.999999999999986</v>
      </c>
      <c r="K139">
        <f t="shared" si="66"/>
        <v>1744.4000000000003</v>
      </c>
      <c r="L139">
        <f t="shared" si="67"/>
        <v>89.90000000000009</v>
      </c>
      <c r="M139" s="3">
        <f t="shared" si="68"/>
        <v>12.842857142857156</v>
      </c>
      <c r="N139">
        <f t="shared" si="69"/>
        <v>90</v>
      </c>
      <c r="O139" s="3">
        <f t="shared" si="70"/>
        <v>12.857142857142858</v>
      </c>
    </row>
    <row r="140" spans="1:15" ht="15">
      <c r="A140" s="2">
        <f t="shared" si="43"/>
        <v>40028</v>
      </c>
      <c r="B140" t="s">
        <v>147</v>
      </c>
      <c r="C140">
        <v>1710.3</v>
      </c>
      <c r="D140">
        <f t="shared" si="62"/>
        <v>19.899999999999864</v>
      </c>
      <c r="E140">
        <v>0.2</v>
      </c>
      <c r="F140">
        <f t="shared" si="63"/>
        <v>20.099999999999863</v>
      </c>
      <c r="G140" t="s">
        <v>7</v>
      </c>
      <c r="I140">
        <f t="shared" si="64"/>
        <v>1710.3</v>
      </c>
      <c r="J140">
        <f t="shared" si="65"/>
        <v>54.19999999999999</v>
      </c>
      <c r="K140">
        <f t="shared" si="66"/>
        <v>1764.5000000000002</v>
      </c>
      <c r="L140">
        <f t="shared" si="67"/>
        <v>90.79999999999995</v>
      </c>
      <c r="M140" s="3">
        <f t="shared" si="68"/>
        <v>12.971428571428564</v>
      </c>
      <c r="N140">
        <f t="shared" si="69"/>
        <v>91.09999999999991</v>
      </c>
      <c r="O140" s="3">
        <f t="shared" si="70"/>
        <v>13.014285714285702</v>
      </c>
    </row>
    <row r="141" spans="1:15" ht="15">
      <c r="A141" s="2">
        <f t="shared" si="43"/>
        <v>40029</v>
      </c>
      <c r="B141" t="s">
        <v>148</v>
      </c>
      <c r="C141">
        <v>1730.7</v>
      </c>
      <c r="D141">
        <f t="shared" si="62"/>
        <v>20.40000000000009</v>
      </c>
      <c r="E141">
        <v>0.5</v>
      </c>
      <c r="F141">
        <f t="shared" si="63"/>
        <v>20.90000000000009</v>
      </c>
      <c r="G141" t="s">
        <v>7</v>
      </c>
      <c r="I141">
        <f t="shared" si="64"/>
        <v>1730.7</v>
      </c>
      <c r="J141">
        <f t="shared" si="65"/>
        <v>54.69999999999999</v>
      </c>
      <c r="K141">
        <f t="shared" si="66"/>
        <v>1785.4000000000003</v>
      </c>
      <c r="L141">
        <f t="shared" si="67"/>
        <v>92.90000000000009</v>
      </c>
      <c r="M141" s="3">
        <f t="shared" si="68"/>
        <v>13.271428571428585</v>
      </c>
      <c r="N141">
        <f t="shared" si="69"/>
        <v>93.60000000000014</v>
      </c>
      <c r="O141" s="3">
        <f t="shared" si="70"/>
        <v>13.371428571428591</v>
      </c>
    </row>
    <row r="142" spans="1:15" ht="15">
      <c r="A142" s="2">
        <f t="shared" si="43"/>
        <v>40030</v>
      </c>
      <c r="B142" t="s">
        <v>149</v>
      </c>
      <c r="C142">
        <v>1736.5</v>
      </c>
      <c r="D142">
        <f aca="true" t="shared" si="71" ref="D142:D147">IF(C142&gt;0,C142-C141,0)</f>
        <v>5.7999999999999545</v>
      </c>
      <c r="E142">
        <v>0</v>
      </c>
      <c r="F142">
        <f aca="true" t="shared" si="72" ref="F142:F147">D142+E142</f>
        <v>5.7999999999999545</v>
      </c>
      <c r="G142" t="s">
        <v>19</v>
      </c>
      <c r="I142">
        <f aca="true" t="shared" si="73" ref="I142:I147">C142</f>
        <v>1736.5</v>
      </c>
      <c r="J142">
        <f aca="true" t="shared" si="74" ref="J142:J147">J141+E142</f>
        <v>54.69999999999999</v>
      </c>
      <c r="K142">
        <f aca="true" t="shared" si="75" ref="K142:K147">K141+F142</f>
        <v>1791.2000000000003</v>
      </c>
      <c r="L142">
        <f aca="true" t="shared" si="76" ref="L142:L147">I142-I135</f>
        <v>95.90000000000009</v>
      </c>
      <c r="M142" s="3">
        <f aca="true" t="shared" si="77" ref="M142:M147">L142/7</f>
        <v>13.700000000000014</v>
      </c>
      <c r="N142">
        <f aca="true" t="shared" si="78" ref="N142:N147">K142-K135</f>
        <v>96.60000000000014</v>
      </c>
      <c r="O142" s="3">
        <f aca="true" t="shared" si="79" ref="O142:O147">N142/7</f>
        <v>13.80000000000002</v>
      </c>
    </row>
    <row r="143" spans="1:15" ht="15">
      <c r="A143" s="2">
        <f t="shared" si="43"/>
        <v>40031</v>
      </c>
      <c r="B143" t="s">
        <v>149</v>
      </c>
      <c r="C143">
        <v>1736.5</v>
      </c>
      <c r="D143">
        <f t="shared" si="71"/>
        <v>0</v>
      </c>
      <c r="E143">
        <v>0</v>
      </c>
      <c r="F143">
        <f t="shared" si="72"/>
        <v>0</v>
      </c>
      <c r="G143" t="s">
        <v>19</v>
      </c>
      <c r="I143">
        <f t="shared" si="73"/>
        <v>1736.5</v>
      </c>
      <c r="J143">
        <f t="shared" si="74"/>
        <v>54.69999999999999</v>
      </c>
      <c r="K143">
        <f t="shared" si="75"/>
        <v>1791.2000000000003</v>
      </c>
      <c r="L143">
        <f t="shared" si="76"/>
        <v>95.90000000000009</v>
      </c>
      <c r="M143" s="3">
        <f t="shared" si="77"/>
        <v>13.700000000000014</v>
      </c>
      <c r="N143">
        <f t="shared" si="78"/>
        <v>96.60000000000014</v>
      </c>
      <c r="O143" s="3">
        <f t="shared" si="79"/>
        <v>13.80000000000002</v>
      </c>
    </row>
    <row r="144" spans="1:15" ht="15">
      <c r="A144" s="2">
        <f t="shared" si="43"/>
        <v>40032</v>
      </c>
      <c r="B144" t="s">
        <v>150</v>
      </c>
      <c r="C144">
        <v>1747.5</v>
      </c>
      <c r="D144">
        <f t="shared" si="71"/>
        <v>11</v>
      </c>
      <c r="E144">
        <v>0.1</v>
      </c>
      <c r="F144">
        <f t="shared" si="72"/>
        <v>11.1</v>
      </c>
      <c r="G144" t="s">
        <v>7</v>
      </c>
      <c r="I144">
        <f t="shared" si="73"/>
        <v>1747.5</v>
      </c>
      <c r="J144">
        <f t="shared" si="74"/>
        <v>54.79999999999999</v>
      </c>
      <c r="K144">
        <f t="shared" si="75"/>
        <v>1802.3000000000002</v>
      </c>
      <c r="L144">
        <f t="shared" si="76"/>
        <v>92.09999999999991</v>
      </c>
      <c r="M144" s="3">
        <f t="shared" si="77"/>
        <v>13.157142857142844</v>
      </c>
      <c r="N144">
        <f t="shared" si="78"/>
        <v>92.89999999999986</v>
      </c>
      <c r="O144" s="3">
        <f t="shared" si="79"/>
        <v>13.271428571428553</v>
      </c>
    </row>
    <row r="145" spans="1:15" ht="15">
      <c r="A145" s="2">
        <f t="shared" si="43"/>
        <v>40033</v>
      </c>
      <c r="B145" t="s">
        <v>151</v>
      </c>
      <c r="C145">
        <v>1759.9</v>
      </c>
      <c r="D145">
        <f t="shared" si="71"/>
        <v>12.400000000000091</v>
      </c>
      <c r="E145">
        <v>0.1</v>
      </c>
      <c r="F145">
        <f t="shared" si="72"/>
        <v>12.50000000000009</v>
      </c>
      <c r="G145" t="s">
        <v>7</v>
      </c>
      <c r="I145">
        <f t="shared" si="73"/>
        <v>1759.9</v>
      </c>
      <c r="J145">
        <f t="shared" si="74"/>
        <v>54.89999999999999</v>
      </c>
      <c r="K145">
        <f t="shared" si="75"/>
        <v>1814.8000000000002</v>
      </c>
      <c r="L145">
        <f t="shared" si="76"/>
        <v>86.90000000000009</v>
      </c>
      <c r="M145" s="3">
        <f t="shared" si="77"/>
        <v>12.414285714285727</v>
      </c>
      <c r="N145">
        <f t="shared" si="78"/>
        <v>87.79999999999995</v>
      </c>
      <c r="O145" s="3">
        <f t="shared" si="79"/>
        <v>12.542857142857136</v>
      </c>
    </row>
    <row r="146" spans="1:15" ht="15">
      <c r="A146" s="2">
        <f t="shared" si="43"/>
        <v>40034</v>
      </c>
      <c r="B146" t="s">
        <v>152</v>
      </c>
      <c r="C146">
        <v>1779.8</v>
      </c>
      <c r="D146">
        <f t="shared" si="71"/>
        <v>19.899999999999864</v>
      </c>
      <c r="E146">
        <v>1.3</v>
      </c>
      <c r="F146">
        <f t="shared" si="72"/>
        <v>21.199999999999864</v>
      </c>
      <c r="G146" t="s">
        <v>15</v>
      </c>
      <c r="I146">
        <f t="shared" si="73"/>
        <v>1779.8</v>
      </c>
      <c r="J146">
        <f t="shared" si="74"/>
        <v>56.19999999999999</v>
      </c>
      <c r="K146">
        <f t="shared" si="75"/>
        <v>1836</v>
      </c>
      <c r="L146">
        <f t="shared" si="76"/>
        <v>89.39999999999986</v>
      </c>
      <c r="M146" s="3">
        <f t="shared" si="77"/>
        <v>12.771428571428553</v>
      </c>
      <c r="N146">
        <f t="shared" si="78"/>
        <v>91.59999999999968</v>
      </c>
      <c r="O146" s="3">
        <f t="shared" si="79"/>
        <v>13.085714285714241</v>
      </c>
    </row>
    <row r="147" spans="1:15" ht="15">
      <c r="A147" s="2">
        <f t="shared" si="43"/>
        <v>40035</v>
      </c>
      <c r="B147" t="s">
        <v>153</v>
      </c>
      <c r="C147">
        <v>1789.3</v>
      </c>
      <c r="D147">
        <f t="shared" si="71"/>
        <v>9.5</v>
      </c>
      <c r="E147">
        <v>0.9</v>
      </c>
      <c r="F147">
        <f t="shared" si="72"/>
        <v>10.4</v>
      </c>
      <c r="G147" t="s">
        <v>19</v>
      </c>
      <c r="I147">
        <f t="shared" si="73"/>
        <v>1789.3</v>
      </c>
      <c r="J147">
        <f t="shared" si="74"/>
        <v>57.09999999999999</v>
      </c>
      <c r="K147">
        <f t="shared" si="75"/>
        <v>1846.4</v>
      </c>
      <c r="L147">
        <f t="shared" si="76"/>
        <v>79</v>
      </c>
      <c r="M147" s="3">
        <f t="shared" si="77"/>
        <v>11.285714285714286</v>
      </c>
      <c r="N147">
        <f t="shared" si="78"/>
        <v>81.89999999999986</v>
      </c>
      <c r="O147" s="3">
        <f t="shared" si="79"/>
        <v>11.69999999999998</v>
      </c>
    </row>
    <row r="148" spans="1:15" ht="15">
      <c r="A148" s="2">
        <f t="shared" si="43"/>
        <v>40036</v>
      </c>
      <c r="B148" t="s">
        <v>154</v>
      </c>
      <c r="C148">
        <v>1805.7</v>
      </c>
      <c r="D148">
        <f aca="true" t="shared" si="80" ref="D148:D154">IF(C148&gt;0,C148-C147,0)</f>
        <v>16.40000000000009</v>
      </c>
      <c r="E148">
        <v>0.8</v>
      </c>
      <c r="F148">
        <f aca="true" t="shared" si="81" ref="F148:F154">D148+E148</f>
        <v>17.20000000000009</v>
      </c>
      <c r="G148" t="s">
        <v>112</v>
      </c>
      <c r="I148">
        <f aca="true" t="shared" si="82" ref="I148:I154">C148</f>
        <v>1805.7</v>
      </c>
      <c r="J148">
        <f aca="true" t="shared" si="83" ref="J148:J154">J147+E148</f>
        <v>57.899999999999984</v>
      </c>
      <c r="K148">
        <f aca="true" t="shared" si="84" ref="K148:K154">K147+F148</f>
        <v>1863.6000000000001</v>
      </c>
      <c r="L148">
        <f aca="true" t="shared" si="85" ref="L148:L154">I148-I141</f>
        <v>75</v>
      </c>
      <c r="M148" s="3">
        <f aca="true" t="shared" si="86" ref="M148:M154">L148/7</f>
        <v>10.714285714285714</v>
      </c>
      <c r="N148">
        <f aca="true" t="shared" si="87" ref="N148:N154">K148-K141</f>
        <v>78.19999999999982</v>
      </c>
      <c r="O148" s="3">
        <f aca="true" t="shared" si="88" ref="O148:O154">N148/7</f>
        <v>11.171428571428546</v>
      </c>
    </row>
    <row r="149" spans="1:15" ht="15">
      <c r="A149" s="2">
        <f t="shared" si="43"/>
        <v>40037</v>
      </c>
      <c r="B149" t="s">
        <v>154</v>
      </c>
      <c r="C149">
        <v>1805.7</v>
      </c>
      <c r="D149">
        <f t="shared" si="80"/>
        <v>0</v>
      </c>
      <c r="E149">
        <v>0</v>
      </c>
      <c r="F149">
        <f t="shared" si="81"/>
        <v>0</v>
      </c>
      <c r="G149" t="s">
        <v>112</v>
      </c>
      <c r="I149">
        <f t="shared" si="82"/>
        <v>1805.7</v>
      </c>
      <c r="J149">
        <f t="shared" si="83"/>
        <v>57.899999999999984</v>
      </c>
      <c r="K149">
        <f t="shared" si="84"/>
        <v>1863.6000000000001</v>
      </c>
      <c r="L149">
        <f t="shared" si="85"/>
        <v>69.20000000000005</v>
      </c>
      <c r="M149" s="3">
        <f t="shared" si="86"/>
        <v>9.885714285714291</v>
      </c>
      <c r="N149">
        <f t="shared" si="87"/>
        <v>72.39999999999986</v>
      </c>
      <c r="O149" s="3">
        <f t="shared" si="88"/>
        <v>10.342857142857124</v>
      </c>
    </row>
    <row r="150" spans="1:15" ht="15">
      <c r="A150" s="2">
        <f t="shared" si="43"/>
        <v>40038</v>
      </c>
      <c r="B150" t="s">
        <v>155</v>
      </c>
      <c r="C150">
        <v>1818.6</v>
      </c>
      <c r="D150">
        <f t="shared" si="80"/>
        <v>12.899999999999864</v>
      </c>
      <c r="E150">
        <v>0.8</v>
      </c>
      <c r="F150">
        <f t="shared" si="81"/>
        <v>13.699999999999864</v>
      </c>
      <c r="G150" t="s">
        <v>156</v>
      </c>
      <c r="I150">
        <f t="shared" si="82"/>
        <v>1818.6</v>
      </c>
      <c r="J150">
        <f t="shared" si="83"/>
        <v>58.69999999999998</v>
      </c>
      <c r="K150">
        <f t="shared" si="84"/>
        <v>1877.3</v>
      </c>
      <c r="L150">
        <f t="shared" si="85"/>
        <v>82.09999999999991</v>
      </c>
      <c r="M150" s="3">
        <f t="shared" si="86"/>
        <v>11.728571428571415</v>
      </c>
      <c r="N150">
        <f t="shared" si="87"/>
        <v>86.09999999999968</v>
      </c>
      <c r="O150" s="3">
        <f t="shared" si="88"/>
        <v>12.299999999999955</v>
      </c>
    </row>
    <row r="151" spans="1:15" ht="15">
      <c r="A151" s="2">
        <f t="shared" si="43"/>
        <v>40039</v>
      </c>
      <c r="B151" t="s">
        <v>157</v>
      </c>
      <c r="C151">
        <v>1830.4</v>
      </c>
      <c r="D151">
        <f t="shared" si="80"/>
        <v>11.800000000000182</v>
      </c>
      <c r="E151">
        <v>0</v>
      </c>
      <c r="F151">
        <f t="shared" si="81"/>
        <v>11.800000000000182</v>
      </c>
      <c r="G151" t="s">
        <v>7</v>
      </c>
      <c r="I151">
        <f t="shared" si="82"/>
        <v>1830.4</v>
      </c>
      <c r="J151">
        <f t="shared" si="83"/>
        <v>58.69999999999998</v>
      </c>
      <c r="K151">
        <f t="shared" si="84"/>
        <v>1889.1000000000001</v>
      </c>
      <c r="L151">
        <f t="shared" si="85"/>
        <v>82.90000000000009</v>
      </c>
      <c r="M151" s="3">
        <f t="shared" si="86"/>
        <v>11.842857142857156</v>
      </c>
      <c r="N151">
        <f t="shared" si="87"/>
        <v>86.79999999999995</v>
      </c>
      <c r="O151" s="3">
        <f t="shared" si="88"/>
        <v>12.399999999999993</v>
      </c>
    </row>
    <row r="152" spans="1:15" ht="15">
      <c r="A152" s="2">
        <f t="shared" si="43"/>
        <v>40040</v>
      </c>
      <c r="B152" t="s">
        <v>158</v>
      </c>
      <c r="C152">
        <v>1844.4</v>
      </c>
      <c r="D152">
        <f t="shared" si="80"/>
        <v>14</v>
      </c>
      <c r="E152">
        <v>0</v>
      </c>
      <c r="F152">
        <f t="shared" si="81"/>
        <v>14</v>
      </c>
      <c r="G152" t="s">
        <v>156</v>
      </c>
      <c r="I152">
        <f t="shared" si="82"/>
        <v>1844.4</v>
      </c>
      <c r="J152">
        <f t="shared" si="83"/>
        <v>58.69999999999998</v>
      </c>
      <c r="K152">
        <f t="shared" si="84"/>
        <v>1903.1000000000001</v>
      </c>
      <c r="L152">
        <f t="shared" si="85"/>
        <v>84.5</v>
      </c>
      <c r="M152" s="3">
        <f t="shared" si="86"/>
        <v>12.071428571428571</v>
      </c>
      <c r="N152">
        <f t="shared" si="87"/>
        <v>88.29999999999995</v>
      </c>
      <c r="O152" s="3">
        <f t="shared" si="88"/>
        <v>12.614285714285709</v>
      </c>
    </row>
    <row r="153" spans="1:15" ht="15">
      <c r="A153" s="2">
        <f t="shared" si="43"/>
        <v>40041</v>
      </c>
      <c r="B153" t="s">
        <v>159</v>
      </c>
      <c r="C153">
        <v>1851.5</v>
      </c>
      <c r="D153">
        <f t="shared" si="80"/>
        <v>7.099999999999909</v>
      </c>
      <c r="E153">
        <v>0</v>
      </c>
      <c r="F153">
        <f t="shared" si="81"/>
        <v>7.099999999999909</v>
      </c>
      <c r="G153" t="s">
        <v>156</v>
      </c>
      <c r="I153">
        <f t="shared" si="82"/>
        <v>1851.5</v>
      </c>
      <c r="J153">
        <f t="shared" si="83"/>
        <v>58.69999999999998</v>
      </c>
      <c r="K153">
        <f t="shared" si="84"/>
        <v>1910.2</v>
      </c>
      <c r="L153">
        <f t="shared" si="85"/>
        <v>71.70000000000005</v>
      </c>
      <c r="M153" s="3">
        <f t="shared" si="86"/>
        <v>10.242857142857149</v>
      </c>
      <c r="N153">
        <f t="shared" si="87"/>
        <v>74.20000000000005</v>
      </c>
      <c r="O153" s="3">
        <f t="shared" si="88"/>
        <v>10.600000000000007</v>
      </c>
    </row>
    <row r="154" spans="1:15" ht="15">
      <c r="A154" s="2">
        <f t="shared" si="43"/>
        <v>40042</v>
      </c>
      <c r="B154" t="s">
        <v>160</v>
      </c>
      <c r="C154">
        <v>1859.3</v>
      </c>
      <c r="D154">
        <f t="shared" si="80"/>
        <v>7.7999999999999545</v>
      </c>
      <c r="E154">
        <v>0</v>
      </c>
      <c r="F154">
        <f t="shared" si="81"/>
        <v>7.7999999999999545</v>
      </c>
      <c r="G154" t="s">
        <v>80</v>
      </c>
      <c r="I154">
        <f t="shared" si="82"/>
        <v>1859.3</v>
      </c>
      <c r="J154">
        <f t="shared" si="83"/>
        <v>58.69999999999998</v>
      </c>
      <c r="K154">
        <f t="shared" si="84"/>
        <v>1918</v>
      </c>
      <c r="L154">
        <f t="shared" si="85"/>
        <v>70</v>
      </c>
      <c r="M154" s="3">
        <f t="shared" si="86"/>
        <v>10</v>
      </c>
      <c r="N154">
        <f t="shared" si="87"/>
        <v>71.59999999999991</v>
      </c>
      <c r="O154" s="3">
        <f t="shared" si="88"/>
        <v>10.228571428571415</v>
      </c>
    </row>
    <row r="155" spans="1:15" ht="15">
      <c r="A155" s="2">
        <f t="shared" si="43"/>
        <v>40043</v>
      </c>
      <c r="B155" t="s">
        <v>80</v>
      </c>
      <c r="C155">
        <v>1859.3</v>
      </c>
      <c r="D155">
        <f aca="true" t="shared" si="89" ref="D155:D166">IF(C155&gt;0,C155-C154,0)</f>
        <v>0</v>
      </c>
      <c r="E155">
        <v>0</v>
      </c>
      <c r="F155">
        <f aca="true" t="shared" si="90" ref="F155:F166">D155+E155</f>
        <v>0</v>
      </c>
      <c r="G155" t="s">
        <v>80</v>
      </c>
      <c r="I155">
        <f aca="true" t="shared" si="91" ref="I155:I166">C155</f>
        <v>1859.3</v>
      </c>
      <c r="J155">
        <f aca="true" t="shared" si="92" ref="J155:J166">J154+E155</f>
        <v>58.69999999999998</v>
      </c>
      <c r="K155">
        <f aca="true" t="shared" si="93" ref="K155:K166">K154+F155</f>
        <v>1918</v>
      </c>
      <c r="L155">
        <f aca="true" t="shared" si="94" ref="L155:L166">I155-I148</f>
        <v>53.59999999999991</v>
      </c>
      <c r="M155" s="3">
        <f aca="true" t="shared" si="95" ref="M155:M166">L155/7</f>
        <v>7.657142857142844</v>
      </c>
      <c r="N155">
        <f aca="true" t="shared" si="96" ref="N155:N166">K155-K148</f>
        <v>54.399999999999864</v>
      </c>
      <c r="O155" s="3">
        <f aca="true" t="shared" si="97" ref="O155:O166">N155/7</f>
        <v>7.771428571428552</v>
      </c>
    </row>
    <row r="156" spans="1:15" ht="15">
      <c r="A156" s="2">
        <f t="shared" si="43"/>
        <v>40044</v>
      </c>
      <c r="B156" t="s">
        <v>80</v>
      </c>
      <c r="C156">
        <v>1859.3</v>
      </c>
      <c r="D156">
        <f t="shared" si="89"/>
        <v>0</v>
      </c>
      <c r="E156">
        <v>0</v>
      </c>
      <c r="F156">
        <f t="shared" si="90"/>
        <v>0</v>
      </c>
      <c r="G156" t="s">
        <v>80</v>
      </c>
      <c r="I156">
        <f t="shared" si="91"/>
        <v>1859.3</v>
      </c>
      <c r="J156">
        <f t="shared" si="92"/>
        <v>58.69999999999998</v>
      </c>
      <c r="K156">
        <f t="shared" si="93"/>
        <v>1918</v>
      </c>
      <c r="L156">
        <f t="shared" si="94"/>
        <v>53.59999999999991</v>
      </c>
      <c r="M156" s="3">
        <f t="shared" si="95"/>
        <v>7.657142857142844</v>
      </c>
      <c r="N156">
        <f t="shared" si="96"/>
        <v>54.399999999999864</v>
      </c>
      <c r="O156" s="3">
        <f t="shared" si="97"/>
        <v>7.771428571428552</v>
      </c>
    </row>
    <row r="157" spans="1:15" ht="15">
      <c r="A157" s="2">
        <f t="shared" si="43"/>
        <v>40045</v>
      </c>
      <c r="B157" t="s">
        <v>80</v>
      </c>
      <c r="C157">
        <v>1859.3</v>
      </c>
      <c r="D157">
        <f t="shared" si="89"/>
        <v>0</v>
      </c>
      <c r="E157">
        <v>0</v>
      </c>
      <c r="F157">
        <f t="shared" si="90"/>
        <v>0</v>
      </c>
      <c r="G157" t="s">
        <v>80</v>
      </c>
      <c r="I157">
        <f t="shared" si="91"/>
        <v>1859.3</v>
      </c>
      <c r="J157">
        <f t="shared" si="92"/>
        <v>58.69999999999998</v>
      </c>
      <c r="K157">
        <f t="shared" si="93"/>
        <v>1918</v>
      </c>
      <c r="L157">
        <f t="shared" si="94"/>
        <v>40.700000000000045</v>
      </c>
      <c r="M157" s="3">
        <f t="shared" si="95"/>
        <v>5.814285714285721</v>
      </c>
      <c r="N157">
        <f t="shared" si="96"/>
        <v>40.700000000000045</v>
      </c>
      <c r="O157" s="3">
        <f t="shared" si="97"/>
        <v>5.814285714285721</v>
      </c>
    </row>
    <row r="158" spans="1:15" ht="15">
      <c r="A158" s="2">
        <f aca="true" t="shared" si="98" ref="A158:A195">A157+1</f>
        <v>40046</v>
      </c>
      <c r="B158" t="s">
        <v>80</v>
      </c>
      <c r="C158">
        <v>1859.3</v>
      </c>
      <c r="D158">
        <f t="shared" si="89"/>
        <v>0</v>
      </c>
      <c r="E158">
        <v>0</v>
      </c>
      <c r="F158">
        <f t="shared" si="90"/>
        <v>0</v>
      </c>
      <c r="G158" t="s">
        <v>80</v>
      </c>
      <c r="I158">
        <f t="shared" si="91"/>
        <v>1859.3</v>
      </c>
      <c r="J158">
        <f t="shared" si="92"/>
        <v>58.69999999999998</v>
      </c>
      <c r="K158">
        <f t="shared" si="93"/>
        <v>1918</v>
      </c>
      <c r="L158">
        <f t="shared" si="94"/>
        <v>28.899999999999864</v>
      </c>
      <c r="M158" s="3">
        <f t="shared" si="95"/>
        <v>4.1285714285714095</v>
      </c>
      <c r="N158">
        <f t="shared" si="96"/>
        <v>28.899999999999864</v>
      </c>
      <c r="O158" s="3">
        <f t="shared" si="97"/>
        <v>4.1285714285714095</v>
      </c>
    </row>
    <row r="159" spans="1:15" ht="15">
      <c r="A159" s="2">
        <f t="shared" si="98"/>
        <v>40047</v>
      </c>
      <c r="B159" t="s">
        <v>80</v>
      </c>
      <c r="C159">
        <v>1859.3</v>
      </c>
      <c r="D159">
        <f t="shared" si="89"/>
        <v>0</v>
      </c>
      <c r="E159">
        <v>0</v>
      </c>
      <c r="F159">
        <f t="shared" si="90"/>
        <v>0</v>
      </c>
      <c r="G159" t="s">
        <v>80</v>
      </c>
      <c r="I159">
        <f t="shared" si="91"/>
        <v>1859.3</v>
      </c>
      <c r="J159">
        <f t="shared" si="92"/>
        <v>58.69999999999998</v>
      </c>
      <c r="K159">
        <f t="shared" si="93"/>
        <v>1918</v>
      </c>
      <c r="L159">
        <f t="shared" si="94"/>
        <v>14.899999999999864</v>
      </c>
      <c r="M159" s="3">
        <f t="shared" si="95"/>
        <v>2.128571428571409</v>
      </c>
      <c r="N159">
        <f t="shared" si="96"/>
        <v>14.899999999999864</v>
      </c>
      <c r="O159" s="3">
        <f t="shared" si="97"/>
        <v>2.128571428571409</v>
      </c>
    </row>
    <row r="160" spans="1:15" ht="15">
      <c r="A160" s="2">
        <f t="shared" si="98"/>
        <v>40048</v>
      </c>
      <c r="B160" t="s">
        <v>161</v>
      </c>
      <c r="C160">
        <v>1865.2</v>
      </c>
      <c r="D160">
        <f t="shared" si="89"/>
        <v>5.900000000000091</v>
      </c>
      <c r="E160">
        <v>0</v>
      </c>
      <c r="F160">
        <f t="shared" si="90"/>
        <v>5.900000000000091</v>
      </c>
      <c r="G160" t="s">
        <v>156</v>
      </c>
      <c r="I160">
        <f t="shared" si="91"/>
        <v>1865.2</v>
      </c>
      <c r="J160">
        <f t="shared" si="92"/>
        <v>58.69999999999998</v>
      </c>
      <c r="K160">
        <f t="shared" si="93"/>
        <v>1923.9</v>
      </c>
      <c r="L160">
        <f t="shared" si="94"/>
        <v>13.700000000000045</v>
      </c>
      <c r="M160" s="3">
        <f t="shared" si="95"/>
        <v>1.9571428571428637</v>
      </c>
      <c r="N160">
        <f t="shared" si="96"/>
        <v>13.700000000000045</v>
      </c>
      <c r="O160" s="3">
        <f t="shared" si="97"/>
        <v>1.9571428571428637</v>
      </c>
    </row>
    <row r="161" spans="1:15" ht="15">
      <c r="A161" s="2">
        <f t="shared" si="98"/>
        <v>40049</v>
      </c>
      <c r="B161" t="s">
        <v>80</v>
      </c>
      <c r="C161">
        <v>1865.2</v>
      </c>
      <c r="D161">
        <f t="shared" si="89"/>
        <v>0</v>
      </c>
      <c r="E161">
        <v>3.9</v>
      </c>
      <c r="F161">
        <f t="shared" si="90"/>
        <v>3.9</v>
      </c>
      <c r="G161" t="s">
        <v>80</v>
      </c>
      <c r="I161">
        <f t="shared" si="91"/>
        <v>1865.2</v>
      </c>
      <c r="J161">
        <f t="shared" si="92"/>
        <v>62.59999999999998</v>
      </c>
      <c r="K161">
        <f t="shared" si="93"/>
        <v>1927.8000000000002</v>
      </c>
      <c r="L161">
        <f t="shared" si="94"/>
        <v>5.900000000000091</v>
      </c>
      <c r="M161" s="3">
        <f t="shared" si="95"/>
        <v>0.8428571428571558</v>
      </c>
      <c r="N161">
        <f t="shared" si="96"/>
        <v>9.800000000000182</v>
      </c>
      <c r="O161" s="3">
        <f t="shared" si="97"/>
        <v>1.400000000000026</v>
      </c>
    </row>
    <row r="162" spans="1:15" ht="15">
      <c r="A162" s="2">
        <f t="shared" si="98"/>
        <v>40050</v>
      </c>
      <c r="B162" t="s">
        <v>80</v>
      </c>
      <c r="C162">
        <v>1865.2</v>
      </c>
      <c r="D162">
        <f t="shared" si="89"/>
        <v>0</v>
      </c>
      <c r="E162">
        <v>0</v>
      </c>
      <c r="F162">
        <f t="shared" si="90"/>
        <v>0</v>
      </c>
      <c r="G162" t="s">
        <v>80</v>
      </c>
      <c r="I162">
        <f t="shared" si="91"/>
        <v>1865.2</v>
      </c>
      <c r="J162">
        <f t="shared" si="92"/>
        <v>62.59999999999998</v>
      </c>
      <c r="K162">
        <f t="shared" si="93"/>
        <v>1927.8000000000002</v>
      </c>
      <c r="L162">
        <f t="shared" si="94"/>
        <v>5.900000000000091</v>
      </c>
      <c r="M162" s="3">
        <f t="shared" si="95"/>
        <v>0.8428571428571558</v>
      </c>
      <c r="N162">
        <f t="shared" si="96"/>
        <v>9.800000000000182</v>
      </c>
      <c r="O162" s="3">
        <f t="shared" si="97"/>
        <v>1.400000000000026</v>
      </c>
    </row>
    <row r="163" spans="1:15" ht="15">
      <c r="A163" s="2">
        <f t="shared" si="98"/>
        <v>40051</v>
      </c>
      <c r="B163" t="s">
        <v>80</v>
      </c>
      <c r="C163">
        <v>1865.2</v>
      </c>
      <c r="D163">
        <f t="shared" si="89"/>
        <v>0</v>
      </c>
      <c r="E163">
        <v>0</v>
      </c>
      <c r="F163">
        <f t="shared" si="90"/>
        <v>0</v>
      </c>
      <c r="G163" t="s">
        <v>80</v>
      </c>
      <c r="I163">
        <f t="shared" si="91"/>
        <v>1865.2</v>
      </c>
      <c r="J163">
        <f t="shared" si="92"/>
        <v>62.59999999999998</v>
      </c>
      <c r="K163">
        <f t="shared" si="93"/>
        <v>1927.8000000000002</v>
      </c>
      <c r="L163">
        <f t="shared" si="94"/>
        <v>5.900000000000091</v>
      </c>
      <c r="M163" s="3">
        <f t="shared" si="95"/>
        <v>0.8428571428571558</v>
      </c>
      <c r="N163">
        <f t="shared" si="96"/>
        <v>9.800000000000182</v>
      </c>
      <c r="O163" s="3">
        <f t="shared" si="97"/>
        <v>1.400000000000026</v>
      </c>
    </row>
    <row r="164" spans="1:15" ht="15">
      <c r="A164" s="2">
        <f t="shared" si="98"/>
        <v>40052</v>
      </c>
      <c r="B164" t="s">
        <v>80</v>
      </c>
      <c r="C164">
        <v>1865.2</v>
      </c>
      <c r="D164">
        <f t="shared" si="89"/>
        <v>0</v>
      </c>
      <c r="E164">
        <v>0</v>
      </c>
      <c r="F164">
        <f t="shared" si="90"/>
        <v>0</v>
      </c>
      <c r="G164" t="s">
        <v>80</v>
      </c>
      <c r="I164">
        <f t="shared" si="91"/>
        <v>1865.2</v>
      </c>
      <c r="J164">
        <f t="shared" si="92"/>
        <v>62.59999999999998</v>
      </c>
      <c r="K164">
        <f t="shared" si="93"/>
        <v>1927.8000000000002</v>
      </c>
      <c r="L164">
        <f t="shared" si="94"/>
        <v>5.900000000000091</v>
      </c>
      <c r="M164" s="3">
        <f t="shared" si="95"/>
        <v>0.8428571428571558</v>
      </c>
      <c r="N164">
        <f t="shared" si="96"/>
        <v>9.800000000000182</v>
      </c>
      <c r="O164" s="3">
        <f t="shared" si="97"/>
        <v>1.400000000000026</v>
      </c>
    </row>
    <row r="165" spans="1:15" ht="15">
      <c r="A165" s="2">
        <f t="shared" si="98"/>
        <v>40053</v>
      </c>
      <c r="B165" t="s">
        <v>80</v>
      </c>
      <c r="C165">
        <v>1865.2</v>
      </c>
      <c r="D165">
        <f t="shared" si="89"/>
        <v>0</v>
      </c>
      <c r="E165">
        <v>0</v>
      </c>
      <c r="F165">
        <f t="shared" si="90"/>
        <v>0</v>
      </c>
      <c r="G165" t="s">
        <v>80</v>
      </c>
      <c r="I165">
        <f t="shared" si="91"/>
        <v>1865.2</v>
      </c>
      <c r="J165">
        <f t="shared" si="92"/>
        <v>62.59999999999998</v>
      </c>
      <c r="K165">
        <f t="shared" si="93"/>
        <v>1927.8000000000002</v>
      </c>
      <c r="L165">
        <f t="shared" si="94"/>
        <v>5.900000000000091</v>
      </c>
      <c r="M165" s="3">
        <f t="shared" si="95"/>
        <v>0.8428571428571558</v>
      </c>
      <c r="N165">
        <f t="shared" si="96"/>
        <v>9.800000000000182</v>
      </c>
      <c r="O165" s="3">
        <f t="shared" si="97"/>
        <v>1.400000000000026</v>
      </c>
    </row>
    <row r="166" spans="1:15" ht="15">
      <c r="A166" s="2">
        <f t="shared" si="98"/>
        <v>40054</v>
      </c>
      <c r="B166" t="s">
        <v>80</v>
      </c>
      <c r="C166">
        <v>1865.2</v>
      </c>
      <c r="D166">
        <f t="shared" si="89"/>
        <v>0</v>
      </c>
      <c r="E166">
        <v>0</v>
      </c>
      <c r="F166">
        <f t="shared" si="90"/>
        <v>0</v>
      </c>
      <c r="G166" t="s">
        <v>80</v>
      </c>
      <c r="I166">
        <f t="shared" si="91"/>
        <v>1865.2</v>
      </c>
      <c r="J166">
        <f t="shared" si="92"/>
        <v>62.59999999999998</v>
      </c>
      <c r="K166">
        <f t="shared" si="93"/>
        <v>1927.8000000000002</v>
      </c>
      <c r="L166">
        <f t="shared" si="94"/>
        <v>5.900000000000091</v>
      </c>
      <c r="M166" s="3">
        <f t="shared" si="95"/>
        <v>0.8428571428571558</v>
      </c>
      <c r="N166">
        <f t="shared" si="96"/>
        <v>9.800000000000182</v>
      </c>
      <c r="O166" s="3">
        <f t="shared" si="97"/>
        <v>1.400000000000026</v>
      </c>
    </row>
    <row r="167" spans="1:15" ht="15">
      <c r="A167" s="2">
        <f t="shared" si="98"/>
        <v>40055</v>
      </c>
      <c r="B167" t="s">
        <v>80</v>
      </c>
      <c r="C167">
        <v>1865.2</v>
      </c>
      <c r="D167">
        <f>IF(C167&gt;0,C167-C166,0)</f>
        <v>0</v>
      </c>
      <c r="E167">
        <v>0</v>
      </c>
      <c r="F167">
        <f>D167+E167</f>
        <v>0</v>
      </c>
      <c r="G167" t="s">
        <v>80</v>
      </c>
      <c r="I167">
        <f>C167</f>
        <v>1865.2</v>
      </c>
      <c r="J167">
        <f>J166+E167</f>
        <v>62.59999999999998</v>
      </c>
      <c r="K167">
        <f>K166+F167</f>
        <v>1927.8000000000002</v>
      </c>
      <c r="L167">
        <f>I167-I160</f>
        <v>0</v>
      </c>
      <c r="M167" s="3">
        <f>L167/7</f>
        <v>0</v>
      </c>
      <c r="N167">
        <f>K167-K160</f>
        <v>3.900000000000091</v>
      </c>
      <c r="O167" s="3">
        <f>N167/7</f>
        <v>0.5571428571428702</v>
      </c>
    </row>
    <row r="168" spans="1:15" ht="15">
      <c r="A168" s="2">
        <f t="shared" si="98"/>
        <v>40056</v>
      </c>
      <c r="B168" t="s">
        <v>80</v>
      </c>
      <c r="C168">
        <v>1865.2</v>
      </c>
      <c r="D168">
        <f aca="true" t="shared" si="99" ref="D168:D179">IF(C168&gt;0,C168-C167,0)</f>
        <v>0</v>
      </c>
      <c r="E168">
        <v>0</v>
      </c>
      <c r="F168">
        <f aca="true" t="shared" si="100" ref="F168:F179">D168+E168</f>
        <v>0</v>
      </c>
      <c r="G168" t="s">
        <v>80</v>
      </c>
      <c r="I168">
        <f aca="true" t="shared" si="101" ref="I168:I179">C168</f>
        <v>1865.2</v>
      </c>
      <c r="J168">
        <f aca="true" t="shared" si="102" ref="J168:J179">J167+E168</f>
        <v>62.59999999999998</v>
      </c>
      <c r="K168">
        <f aca="true" t="shared" si="103" ref="K168:K179">K167+F168</f>
        <v>1927.8000000000002</v>
      </c>
      <c r="L168">
        <f aca="true" t="shared" si="104" ref="L168:L179">I168-I161</f>
        <v>0</v>
      </c>
      <c r="M168" s="3">
        <f aca="true" t="shared" si="105" ref="M168:M179">L168/7</f>
        <v>0</v>
      </c>
      <c r="N168">
        <f aca="true" t="shared" si="106" ref="N168:N179">K168-K161</f>
        <v>0</v>
      </c>
      <c r="O168" s="3">
        <f aca="true" t="shared" si="107" ref="O168:O179">N168/7</f>
        <v>0</v>
      </c>
    </row>
    <row r="169" spans="1:15" ht="15">
      <c r="A169" s="2">
        <f t="shared" si="98"/>
        <v>40057</v>
      </c>
      <c r="B169" t="s">
        <v>80</v>
      </c>
      <c r="C169">
        <v>1865.2</v>
      </c>
      <c r="D169">
        <f t="shared" si="99"/>
        <v>0</v>
      </c>
      <c r="E169">
        <v>0</v>
      </c>
      <c r="F169">
        <f t="shared" si="100"/>
        <v>0</v>
      </c>
      <c r="G169" t="s">
        <v>80</v>
      </c>
      <c r="I169">
        <f t="shared" si="101"/>
        <v>1865.2</v>
      </c>
      <c r="J169">
        <f t="shared" si="102"/>
        <v>62.59999999999998</v>
      </c>
      <c r="K169">
        <f t="shared" si="103"/>
        <v>1927.8000000000002</v>
      </c>
      <c r="L169">
        <f t="shared" si="104"/>
        <v>0</v>
      </c>
      <c r="M169" s="3">
        <f t="shared" si="105"/>
        <v>0</v>
      </c>
      <c r="N169">
        <f t="shared" si="106"/>
        <v>0</v>
      </c>
      <c r="O169" s="3">
        <f t="shared" si="107"/>
        <v>0</v>
      </c>
    </row>
    <row r="170" spans="1:15" ht="15">
      <c r="A170" s="2">
        <f t="shared" si="98"/>
        <v>40058</v>
      </c>
      <c r="B170" t="s">
        <v>80</v>
      </c>
      <c r="C170">
        <v>1865.2</v>
      </c>
      <c r="D170">
        <f t="shared" si="99"/>
        <v>0</v>
      </c>
      <c r="E170">
        <v>0</v>
      </c>
      <c r="F170">
        <f t="shared" si="100"/>
        <v>0</v>
      </c>
      <c r="G170" t="s">
        <v>80</v>
      </c>
      <c r="I170">
        <f t="shared" si="101"/>
        <v>1865.2</v>
      </c>
      <c r="J170">
        <f t="shared" si="102"/>
        <v>62.59999999999998</v>
      </c>
      <c r="K170">
        <f t="shared" si="103"/>
        <v>1927.8000000000002</v>
      </c>
      <c r="L170">
        <f t="shared" si="104"/>
        <v>0</v>
      </c>
      <c r="M170" s="3">
        <f t="shared" si="105"/>
        <v>0</v>
      </c>
      <c r="N170">
        <f t="shared" si="106"/>
        <v>0</v>
      </c>
      <c r="O170" s="3">
        <f t="shared" si="107"/>
        <v>0</v>
      </c>
    </row>
    <row r="171" spans="1:15" ht="15">
      <c r="A171" s="2">
        <f t="shared" si="98"/>
        <v>40059</v>
      </c>
      <c r="B171" t="s">
        <v>80</v>
      </c>
      <c r="C171">
        <v>1865.2</v>
      </c>
      <c r="D171">
        <f t="shared" si="99"/>
        <v>0</v>
      </c>
      <c r="E171">
        <v>0</v>
      </c>
      <c r="F171">
        <f t="shared" si="100"/>
        <v>0</v>
      </c>
      <c r="G171" t="s">
        <v>80</v>
      </c>
      <c r="I171">
        <f t="shared" si="101"/>
        <v>1865.2</v>
      </c>
      <c r="J171">
        <f t="shared" si="102"/>
        <v>62.59999999999998</v>
      </c>
      <c r="K171">
        <f t="shared" si="103"/>
        <v>1927.8000000000002</v>
      </c>
      <c r="L171">
        <f t="shared" si="104"/>
        <v>0</v>
      </c>
      <c r="M171" s="3">
        <f t="shared" si="105"/>
        <v>0</v>
      </c>
      <c r="N171">
        <f t="shared" si="106"/>
        <v>0</v>
      </c>
      <c r="O171" s="3">
        <f t="shared" si="107"/>
        <v>0</v>
      </c>
    </row>
    <row r="172" spans="1:15" ht="15">
      <c r="A172" s="2">
        <f t="shared" si="98"/>
        <v>40060</v>
      </c>
      <c r="B172" t="s">
        <v>162</v>
      </c>
      <c r="C172">
        <v>1892.2</v>
      </c>
      <c r="D172">
        <f t="shared" si="99"/>
        <v>27</v>
      </c>
      <c r="E172">
        <v>-15</v>
      </c>
      <c r="F172">
        <f t="shared" si="100"/>
        <v>12</v>
      </c>
      <c r="G172" t="s">
        <v>7</v>
      </c>
      <c r="I172">
        <f t="shared" si="101"/>
        <v>1892.2</v>
      </c>
      <c r="J172">
        <f t="shared" si="102"/>
        <v>47.59999999999998</v>
      </c>
      <c r="K172">
        <f t="shared" si="103"/>
        <v>1939.8000000000002</v>
      </c>
      <c r="L172">
        <f t="shared" si="104"/>
        <v>27</v>
      </c>
      <c r="M172" s="3">
        <f t="shared" si="105"/>
        <v>3.857142857142857</v>
      </c>
      <c r="N172">
        <f t="shared" si="106"/>
        <v>12</v>
      </c>
      <c r="O172" s="3">
        <f t="shared" si="107"/>
        <v>1.7142857142857142</v>
      </c>
    </row>
    <row r="173" spans="1:15" ht="15">
      <c r="A173" s="2">
        <f t="shared" si="98"/>
        <v>40061</v>
      </c>
      <c r="B173" t="s">
        <v>163</v>
      </c>
      <c r="C173">
        <v>1901.8</v>
      </c>
      <c r="D173">
        <f t="shared" si="99"/>
        <v>9.599999999999909</v>
      </c>
      <c r="E173">
        <v>0.8</v>
      </c>
      <c r="F173">
        <f t="shared" si="100"/>
        <v>10.39999999999991</v>
      </c>
      <c r="G173" t="s">
        <v>7</v>
      </c>
      <c r="I173">
        <f t="shared" si="101"/>
        <v>1901.8</v>
      </c>
      <c r="J173">
        <f t="shared" si="102"/>
        <v>48.39999999999998</v>
      </c>
      <c r="K173">
        <f t="shared" si="103"/>
        <v>1950.2</v>
      </c>
      <c r="L173">
        <f t="shared" si="104"/>
        <v>36.59999999999991</v>
      </c>
      <c r="M173" s="3">
        <f t="shared" si="105"/>
        <v>5.228571428571415</v>
      </c>
      <c r="N173">
        <f t="shared" si="106"/>
        <v>22.399999999999864</v>
      </c>
      <c r="O173" s="3">
        <f t="shared" si="107"/>
        <v>3.1999999999999806</v>
      </c>
    </row>
    <row r="174" spans="1:15" ht="15">
      <c r="A174" s="2">
        <f t="shared" si="98"/>
        <v>40062</v>
      </c>
      <c r="B174" t="s">
        <v>164</v>
      </c>
      <c r="C174">
        <v>1911.5</v>
      </c>
      <c r="D174">
        <f t="shared" si="99"/>
        <v>9.700000000000045</v>
      </c>
      <c r="E174">
        <v>0</v>
      </c>
      <c r="F174">
        <f t="shared" si="100"/>
        <v>9.700000000000045</v>
      </c>
      <c r="G174" t="s">
        <v>15</v>
      </c>
      <c r="I174">
        <f t="shared" si="101"/>
        <v>1911.5</v>
      </c>
      <c r="J174">
        <f t="shared" si="102"/>
        <v>48.39999999999998</v>
      </c>
      <c r="K174">
        <f t="shared" si="103"/>
        <v>1959.9</v>
      </c>
      <c r="L174">
        <f t="shared" si="104"/>
        <v>46.299999999999955</v>
      </c>
      <c r="M174" s="3">
        <f t="shared" si="105"/>
        <v>6.614285714285708</v>
      </c>
      <c r="N174">
        <f t="shared" si="106"/>
        <v>32.09999999999991</v>
      </c>
      <c r="O174" s="3">
        <f t="shared" si="107"/>
        <v>4.585714285714273</v>
      </c>
    </row>
    <row r="175" spans="1:15" ht="15">
      <c r="A175" s="2">
        <f t="shared" si="98"/>
        <v>40063</v>
      </c>
      <c r="B175" t="s">
        <v>165</v>
      </c>
      <c r="C175">
        <v>1921.8</v>
      </c>
      <c r="D175">
        <f t="shared" si="99"/>
        <v>10.299999999999955</v>
      </c>
      <c r="E175">
        <v>0.1</v>
      </c>
      <c r="F175">
        <f t="shared" si="100"/>
        <v>10.399999999999954</v>
      </c>
      <c r="G175" t="s">
        <v>15</v>
      </c>
      <c r="H175" s="6" t="s">
        <v>143</v>
      </c>
      <c r="I175">
        <f t="shared" si="101"/>
        <v>1921.8</v>
      </c>
      <c r="J175">
        <f t="shared" si="102"/>
        <v>48.49999999999998</v>
      </c>
      <c r="K175">
        <f t="shared" si="103"/>
        <v>1970.3</v>
      </c>
      <c r="L175">
        <f t="shared" si="104"/>
        <v>56.59999999999991</v>
      </c>
      <c r="M175" s="3">
        <f t="shared" si="105"/>
        <v>8.085714285714273</v>
      </c>
      <c r="N175">
        <f t="shared" si="106"/>
        <v>42.49999999999977</v>
      </c>
      <c r="O175" s="3">
        <f t="shared" si="107"/>
        <v>6.071428571428539</v>
      </c>
    </row>
    <row r="176" spans="1:15" ht="15">
      <c r="A176" s="2">
        <f t="shared" si="98"/>
        <v>40064</v>
      </c>
      <c r="B176" t="s">
        <v>166</v>
      </c>
      <c r="C176">
        <v>1931.9</v>
      </c>
      <c r="D176">
        <f t="shared" si="99"/>
        <v>10.100000000000136</v>
      </c>
      <c r="E176">
        <v>0</v>
      </c>
      <c r="F176">
        <f t="shared" si="100"/>
        <v>10.100000000000136</v>
      </c>
      <c r="G176" t="s">
        <v>15</v>
      </c>
      <c r="H176" s="6" t="s">
        <v>143</v>
      </c>
      <c r="I176">
        <f t="shared" si="101"/>
        <v>1931.9</v>
      </c>
      <c r="J176">
        <f t="shared" si="102"/>
        <v>48.49999999999998</v>
      </c>
      <c r="K176">
        <f t="shared" si="103"/>
        <v>1980.4</v>
      </c>
      <c r="L176">
        <f t="shared" si="104"/>
        <v>66.70000000000005</v>
      </c>
      <c r="M176" s="3">
        <f t="shared" si="105"/>
        <v>9.528571428571436</v>
      </c>
      <c r="N176">
        <f t="shared" si="106"/>
        <v>52.59999999999991</v>
      </c>
      <c r="O176" s="3">
        <f t="shared" si="107"/>
        <v>7.514285714285701</v>
      </c>
    </row>
    <row r="177" spans="1:15" ht="15">
      <c r="A177" s="2">
        <f t="shared" si="98"/>
        <v>40065</v>
      </c>
      <c r="B177" t="s">
        <v>167</v>
      </c>
      <c r="C177">
        <v>1945.2</v>
      </c>
      <c r="D177">
        <f t="shared" si="99"/>
        <v>13.299999999999955</v>
      </c>
      <c r="E177">
        <v>0</v>
      </c>
      <c r="F177">
        <f t="shared" si="100"/>
        <v>13.299999999999955</v>
      </c>
      <c r="G177" t="s">
        <v>15</v>
      </c>
      <c r="H177" s="6" t="s">
        <v>143</v>
      </c>
      <c r="I177">
        <f t="shared" si="101"/>
        <v>1945.2</v>
      </c>
      <c r="J177">
        <f t="shared" si="102"/>
        <v>48.49999999999998</v>
      </c>
      <c r="K177">
        <f t="shared" si="103"/>
        <v>1993.7</v>
      </c>
      <c r="L177">
        <f t="shared" si="104"/>
        <v>80</v>
      </c>
      <c r="M177" s="3">
        <f t="shared" si="105"/>
        <v>11.428571428571429</v>
      </c>
      <c r="N177">
        <f t="shared" si="106"/>
        <v>65.89999999999986</v>
      </c>
      <c r="O177" s="3">
        <f t="shared" si="107"/>
        <v>9.414285714285695</v>
      </c>
    </row>
    <row r="178" spans="1:15" ht="15">
      <c r="A178" s="2">
        <f t="shared" si="98"/>
        <v>40066</v>
      </c>
      <c r="B178" t="s">
        <v>168</v>
      </c>
      <c r="C178">
        <v>1958.3</v>
      </c>
      <c r="D178">
        <f t="shared" si="99"/>
        <v>13.099999999999909</v>
      </c>
      <c r="E178">
        <v>0</v>
      </c>
      <c r="F178">
        <f t="shared" si="100"/>
        <v>13.099999999999909</v>
      </c>
      <c r="G178" t="s">
        <v>15</v>
      </c>
      <c r="I178">
        <f t="shared" si="101"/>
        <v>1958.3</v>
      </c>
      <c r="J178">
        <f t="shared" si="102"/>
        <v>48.49999999999998</v>
      </c>
      <c r="K178">
        <f t="shared" si="103"/>
        <v>2006.8</v>
      </c>
      <c r="L178">
        <f t="shared" si="104"/>
        <v>93.09999999999991</v>
      </c>
      <c r="M178" s="3">
        <f t="shared" si="105"/>
        <v>13.299999999999986</v>
      </c>
      <c r="N178">
        <f t="shared" si="106"/>
        <v>78.99999999999977</v>
      </c>
      <c r="O178" s="3">
        <f t="shared" si="107"/>
        <v>11.285714285714253</v>
      </c>
    </row>
    <row r="179" spans="1:15" ht="15">
      <c r="A179" s="2">
        <f t="shared" si="98"/>
        <v>40067</v>
      </c>
      <c r="B179" t="s">
        <v>169</v>
      </c>
      <c r="C179">
        <v>1971.8</v>
      </c>
      <c r="D179">
        <f t="shared" si="99"/>
        <v>13.5</v>
      </c>
      <c r="E179">
        <v>1</v>
      </c>
      <c r="F179">
        <f t="shared" si="100"/>
        <v>14.5</v>
      </c>
      <c r="G179" t="s">
        <v>15</v>
      </c>
      <c r="H179" s="6" t="s">
        <v>143</v>
      </c>
      <c r="I179">
        <f t="shared" si="101"/>
        <v>1971.8</v>
      </c>
      <c r="J179">
        <f t="shared" si="102"/>
        <v>49.49999999999998</v>
      </c>
      <c r="K179">
        <f t="shared" si="103"/>
        <v>2021.3</v>
      </c>
      <c r="L179">
        <f t="shared" si="104"/>
        <v>79.59999999999991</v>
      </c>
      <c r="M179" s="3">
        <f t="shared" si="105"/>
        <v>11.371428571428558</v>
      </c>
      <c r="N179">
        <f t="shared" si="106"/>
        <v>81.49999999999977</v>
      </c>
      <c r="O179" s="3">
        <f t="shared" si="107"/>
        <v>11.64285714285711</v>
      </c>
    </row>
    <row r="180" spans="1:15" ht="15">
      <c r="A180" s="2">
        <f t="shared" si="98"/>
        <v>40068</v>
      </c>
      <c r="B180" t="s">
        <v>170</v>
      </c>
      <c r="C180">
        <v>1982.2</v>
      </c>
      <c r="D180">
        <f aca="true" t="shared" si="108" ref="D180:D186">IF(C180&gt;0,C180-C179,0)</f>
        <v>10.400000000000091</v>
      </c>
      <c r="E180">
        <v>1.2</v>
      </c>
      <c r="F180">
        <f aca="true" t="shared" si="109" ref="F180:F186">D180+E180</f>
        <v>11.60000000000009</v>
      </c>
      <c r="G180" t="s">
        <v>15</v>
      </c>
      <c r="H180" s="6" t="s">
        <v>143</v>
      </c>
      <c r="I180">
        <f aca="true" t="shared" si="110" ref="I180:I186">C180</f>
        <v>1982.2</v>
      </c>
      <c r="J180">
        <f aca="true" t="shared" si="111" ref="J180:J186">J179+E180</f>
        <v>50.69999999999998</v>
      </c>
      <c r="K180">
        <f aca="true" t="shared" si="112" ref="K180:K186">K179+F180</f>
        <v>2032.9</v>
      </c>
      <c r="L180">
        <f aca="true" t="shared" si="113" ref="L180:L186">I180-I173</f>
        <v>80.40000000000009</v>
      </c>
      <c r="M180" s="3">
        <f aca="true" t="shared" si="114" ref="M180:M186">L180/7</f>
        <v>11.485714285714298</v>
      </c>
      <c r="N180">
        <f aca="true" t="shared" si="115" ref="N180:N186">K180-K173</f>
        <v>82.70000000000005</v>
      </c>
      <c r="O180" s="3">
        <f aca="true" t="shared" si="116" ref="O180:O186">N180/7</f>
        <v>11.81428571428572</v>
      </c>
    </row>
    <row r="181" spans="1:15" ht="15">
      <c r="A181" s="2">
        <f t="shared" si="98"/>
        <v>40069</v>
      </c>
      <c r="B181" t="s">
        <v>171</v>
      </c>
      <c r="C181">
        <v>1990.5</v>
      </c>
      <c r="D181">
        <f t="shared" si="108"/>
        <v>8.299999999999955</v>
      </c>
      <c r="E181">
        <v>0.2</v>
      </c>
      <c r="F181">
        <f t="shared" si="109"/>
        <v>8.499999999999954</v>
      </c>
      <c r="G181" t="s">
        <v>19</v>
      </c>
      <c r="H181" s="6" t="s">
        <v>143</v>
      </c>
      <c r="I181">
        <f t="shared" si="110"/>
        <v>1990.5</v>
      </c>
      <c r="J181">
        <f t="shared" si="111"/>
        <v>50.899999999999984</v>
      </c>
      <c r="K181">
        <f t="shared" si="112"/>
        <v>2041.4</v>
      </c>
      <c r="L181">
        <f t="shared" si="113"/>
        <v>79</v>
      </c>
      <c r="M181" s="3">
        <f t="shared" si="114"/>
        <v>11.285714285714286</v>
      </c>
      <c r="N181">
        <f t="shared" si="115"/>
        <v>81.5</v>
      </c>
      <c r="O181" s="3">
        <f t="shared" si="116"/>
        <v>11.642857142857142</v>
      </c>
    </row>
    <row r="182" spans="1:15" ht="15">
      <c r="A182" s="2">
        <f t="shared" si="98"/>
        <v>40070</v>
      </c>
      <c r="B182" t="s">
        <v>172</v>
      </c>
      <c r="C182">
        <v>2000.9</v>
      </c>
      <c r="D182">
        <f t="shared" si="108"/>
        <v>10.400000000000091</v>
      </c>
      <c r="E182">
        <v>0.3</v>
      </c>
      <c r="F182">
        <f t="shared" si="109"/>
        <v>10.700000000000092</v>
      </c>
      <c r="G182" t="s">
        <v>7</v>
      </c>
      <c r="I182">
        <f t="shared" si="110"/>
        <v>2000.9</v>
      </c>
      <c r="J182">
        <f t="shared" si="111"/>
        <v>51.19999999999998</v>
      </c>
      <c r="K182">
        <f t="shared" si="112"/>
        <v>2052.1000000000004</v>
      </c>
      <c r="L182">
        <f t="shared" si="113"/>
        <v>79.10000000000014</v>
      </c>
      <c r="M182" s="3">
        <f t="shared" si="114"/>
        <v>11.30000000000002</v>
      </c>
      <c r="N182">
        <f t="shared" si="115"/>
        <v>81.80000000000041</v>
      </c>
      <c r="O182" s="3">
        <f t="shared" si="116"/>
        <v>11.685714285714344</v>
      </c>
    </row>
    <row r="183" spans="1:15" ht="15">
      <c r="A183" s="2">
        <f t="shared" si="98"/>
        <v>40071</v>
      </c>
      <c r="B183" t="s">
        <v>173</v>
      </c>
      <c r="C183">
        <v>2023.1</v>
      </c>
      <c r="D183">
        <f t="shared" si="108"/>
        <v>22.199999999999818</v>
      </c>
      <c r="E183">
        <v>0.3</v>
      </c>
      <c r="F183">
        <f t="shared" si="109"/>
        <v>22.49999999999982</v>
      </c>
      <c r="G183" t="s">
        <v>7</v>
      </c>
      <c r="I183">
        <f t="shared" si="110"/>
        <v>2023.1</v>
      </c>
      <c r="J183">
        <f t="shared" si="111"/>
        <v>51.49999999999998</v>
      </c>
      <c r="K183">
        <f t="shared" si="112"/>
        <v>2074.6000000000004</v>
      </c>
      <c r="L183">
        <f t="shared" si="113"/>
        <v>91.19999999999982</v>
      </c>
      <c r="M183" s="3">
        <f t="shared" si="114"/>
        <v>13.028571428571402</v>
      </c>
      <c r="N183">
        <f t="shared" si="115"/>
        <v>94.20000000000027</v>
      </c>
      <c r="O183" s="3">
        <f t="shared" si="116"/>
        <v>13.457142857142896</v>
      </c>
    </row>
    <row r="184" spans="1:15" ht="15">
      <c r="A184" s="2">
        <f t="shared" si="98"/>
        <v>40072</v>
      </c>
      <c r="B184" t="s">
        <v>174</v>
      </c>
      <c r="C184">
        <v>2041.8</v>
      </c>
      <c r="D184">
        <f t="shared" si="108"/>
        <v>18.700000000000045</v>
      </c>
      <c r="E184">
        <v>0</v>
      </c>
      <c r="F184">
        <f t="shared" si="109"/>
        <v>18.700000000000045</v>
      </c>
      <c r="G184" t="s">
        <v>7</v>
      </c>
      <c r="I184">
        <f t="shared" si="110"/>
        <v>2041.8</v>
      </c>
      <c r="J184">
        <f t="shared" si="111"/>
        <v>51.49999999999998</v>
      </c>
      <c r="K184">
        <f t="shared" si="112"/>
        <v>2093.3</v>
      </c>
      <c r="L184">
        <f t="shared" si="113"/>
        <v>96.59999999999991</v>
      </c>
      <c r="M184" s="3">
        <f t="shared" si="114"/>
        <v>13.799999999999986</v>
      </c>
      <c r="N184">
        <f t="shared" si="115"/>
        <v>99.60000000000014</v>
      </c>
      <c r="O184" s="3">
        <f t="shared" si="116"/>
        <v>14.228571428571447</v>
      </c>
    </row>
    <row r="185" spans="1:15" ht="15">
      <c r="A185" s="2">
        <f t="shared" si="98"/>
        <v>40073</v>
      </c>
      <c r="B185" t="s">
        <v>175</v>
      </c>
      <c r="C185">
        <v>2054.8</v>
      </c>
      <c r="D185">
        <f t="shared" si="108"/>
        <v>13.000000000000227</v>
      </c>
      <c r="E185">
        <v>0</v>
      </c>
      <c r="F185">
        <f t="shared" si="109"/>
        <v>13.000000000000227</v>
      </c>
      <c r="G185" t="s">
        <v>7</v>
      </c>
      <c r="I185">
        <f t="shared" si="110"/>
        <v>2054.8</v>
      </c>
      <c r="J185">
        <f t="shared" si="111"/>
        <v>51.49999999999998</v>
      </c>
      <c r="K185">
        <f t="shared" si="112"/>
        <v>2106.3</v>
      </c>
      <c r="L185">
        <f t="shared" si="113"/>
        <v>96.50000000000023</v>
      </c>
      <c r="M185" s="3">
        <f t="shared" si="114"/>
        <v>13.785714285714318</v>
      </c>
      <c r="N185">
        <f t="shared" si="115"/>
        <v>99.50000000000023</v>
      </c>
      <c r="O185" s="3">
        <f t="shared" si="116"/>
        <v>14.214285714285747</v>
      </c>
    </row>
    <row r="186" spans="1:15" ht="15">
      <c r="A186" s="2">
        <f t="shared" si="98"/>
        <v>40074</v>
      </c>
      <c r="B186" t="s">
        <v>176</v>
      </c>
      <c r="C186">
        <v>2063.8</v>
      </c>
      <c r="D186">
        <f t="shared" si="108"/>
        <v>9</v>
      </c>
      <c r="E186">
        <v>0</v>
      </c>
      <c r="F186">
        <f t="shared" si="109"/>
        <v>9</v>
      </c>
      <c r="G186" t="s">
        <v>15</v>
      </c>
      <c r="I186">
        <f t="shared" si="110"/>
        <v>2063.8</v>
      </c>
      <c r="J186">
        <f t="shared" si="111"/>
        <v>51.49999999999998</v>
      </c>
      <c r="K186">
        <f t="shared" si="112"/>
        <v>2115.3</v>
      </c>
      <c r="L186">
        <f t="shared" si="113"/>
        <v>92.00000000000023</v>
      </c>
      <c r="M186" s="3">
        <f t="shared" si="114"/>
        <v>13.142857142857176</v>
      </c>
      <c r="N186">
        <f t="shared" si="115"/>
        <v>94.00000000000023</v>
      </c>
      <c r="O186" s="3">
        <f t="shared" si="116"/>
        <v>13.42857142857146</v>
      </c>
    </row>
    <row r="187" spans="1:15" ht="15">
      <c r="A187" s="2">
        <f t="shared" si="98"/>
        <v>40075</v>
      </c>
      <c r="B187" t="s">
        <v>177</v>
      </c>
      <c r="C187">
        <v>2063.8</v>
      </c>
      <c r="D187">
        <f aca="true" t="shared" si="117" ref="D187:D195">IF(C187&gt;0,C187-C186,0)</f>
        <v>0</v>
      </c>
      <c r="E187">
        <v>0</v>
      </c>
      <c r="F187">
        <f aca="true" t="shared" si="118" ref="F187:F195">D187+E187</f>
        <v>0</v>
      </c>
      <c r="G187" t="s">
        <v>15</v>
      </c>
      <c r="I187">
        <f aca="true" t="shared" si="119" ref="I187:I195">C187</f>
        <v>2063.8</v>
      </c>
      <c r="J187">
        <f aca="true" t="shared" si="120" ref="J187:J195">J186+E187</f>
        <v>51.49999999999998</v>
      </c>
      <c r="K187">
        <f aca="true" t="shared" si="121" ref="K187:K195">K186+F187</f>
        <v>2115.3</v>
      </c>
      <c r="L187">
        <f aca="true" t="shared" si="122" ref="L187:L195">I187-I180</f>
        <v>81.60000000000014</v>
      </c>
      <c r="M187" s="3">
        <f aca="true" t="shared" si="123" ref="M187:M195">L187/7</f>
        <v>11.657142857142876</v>
      </c>
      <c r="N187">
        <f aca="true" t="shared" si="124" ref="N187:N195">K187-K180</f>
        <v>82.40000000000009</v>
      </c>
      <c r="O187" s="3">
        <f aca="true" t="shared" si="125" ref="O187:O195">N187/7</f>
        <v>11.771428571428585</v>
      </c>
    </row>
    <row r="188" spans="1:15" ht="15">
      <c r="A188" s="2">
        <f t="shared" si="98"/>
        <v>40076</v>
      </c>
      <c r="B188" t="s">
        <v>178</v>
      </c>
      <c r="C188">
        <v>2078.9</v>
      </c>
      <c r="D188">
        <f t="shared" si="117"/>
        <v>15.099999999999909</v>
      </c>
      <c r="E188">
        <v>0</v>
      </c>
      <c r="F188">
        <f t="shared" si="118"/>
        <v>15.099999999999909</v>
      </c>
      <c r="G188" t="s">
        <v>7</v>
      </c>
      <c r="H188" s="6" t="s">
        <v>143</v>
      </c>
      <c r="I188">
        <f t="shared" si="119"/>
        <v>2078.9</v>
      </c>
      <c r="J188">
        <f t="shared" si="120"/>
        <v>51.49999999999998</v>
      </c>
      <c r="K188">
        <f t="shared" si="121"/>
        <v>2130.4</v>
      </c>
      <c r="L188">
        <f t="shared" si="122"/>
        <v>88.40000000000009</v>
      </c>
      <c r="M188" s="3">
        <f t="shared" si="123"/>
        <v>12.628571428571442</v>
      </c>
      <c r="N188">
        <f t="shared" si="124"/>
        <v>89</v>
      </c>
      <c r="O188" s="3">
        <f t="shared" si="125"/>
        <v>12.714285714285714</v>
      </c>
    </row>
    <row r="189" spans="1:15" ht="15">
      <c r="A189" s="2">
        <f t="shared" si="98"/>
        <v>40077</v>
      </c>
      <c r="B189" t="s">
        <v>179</v>
      </c>
      <c r="C189">
        <v>2099.7</v>
      </c>
      <c r="D189">
        <f t="shared" si="117"/>
        <v>20.799999999999727</v>
      </c>
      <c r="E189">
        <v>0</v>
      </c>
      <c r="F189">
        <f t="shared" si="118"/>
        <v>20.799999999999727</v>
      </c>
      <c r="G189" t="s">
        <v>7</v>
      </c>
      <c r="I189">
        <f t="shared" si="119"/>
        <v>2099.7</v>
      </c>
      <c r="J189">
        <f t="shared" si="120"/>
        <v>51.49999999999998</v>
      </c>
      <c r="K189">
        <f t="shared" si="121"/>
        <v>2151.2</v>
      </c>
      <c r="L189">
        <f t="shared" si="122"/>
        <v>98.79999999999973</v>
      </c>
      <c r="M189" s="3">
        <f t="shared" si="123"/>
        <v>14.114285714285675</v>
      </c>
      <c r="N189">
        <f t="shared" si="124"/>
        <v>99.09999999999945</v>
      </c>
      <c r="O189" s="3">
        <f t="shared" si="125"/>
        <v>14.157142857142778</v>
      </c>
    </row>
    <row r="190" spans="1:15" ht="15">
      <c r="A190" s="2">
        <f t="shared" si="98"/>
        <v>40078</v>
      </c>
      <c r="B190" t="s">
        <v>180</v>
      </c>
      <c r="C190">
        <v>2118.6</v>
      </c>
      <c r="D190">
        <f t="shared" si="117"/>
        <v>18.90000000000009</v>
      </c>
      <c r="E190">
        <v>0</v>
      </c>
      <c r="F190">
        <f t="shared" si="118"/>
        <v>18.90000000000009</v>
      </c>
      <c r="G190" t="s">
        <v>7</v>
      </c>
      <c r="I190">
        <f t="shared" si="119"/>
        <v>2118.6</v>
      </c>
      <c r="J190">
        <f t="shared" si="120"/>
        <v>51.49999999999998</v>
      </c>
      <c r="K190">
        <f t="shared" si="121"/>
        <v>2170.1</v>
      </c>
      <c r="L190">
        <f t="shared" si="122"/>
        <v>95.5</v>
      </c>
      <c r="M190" s="3">
        <f t="shared" si="123"/>
        <v>13.642857142857142</v>
      </c>
      <c r="N190">
        <f t="shared" si="124"/>
        <v>95.49999999999955</v>
      </c>
      <c r="O190" s="3">
        <f t="shared" si="125"/>
        <v>13.642857142857078</v>
      </c>
    </row>
    <row r="191" spans="1:15" ht="15">
      <c r="A191" s="2">
        <f t="shared" si="98"/>
        <v>40079</v>
      </c>
      <c r="B191" t="s">
        <v>181</v>
      </c>
      <c r="C191">
        <v>2139.8</v>
      </c>
      <c r="D191">
        <f t="shared" si="117"/>
        <v>21.200000000000273</v>
      </c>
      <c r="E191">
        <v>0.1</v>
      </c>
      <c r="F191">
        <f t="shared" si="118"/>
        <v>21.300000000000274</v>
      </c>
      <c r="G191" t="s">
        <v>7</v>
      </c>
      <c r="I191">
        <f t="shared" si="119"/>
        <v>2139.8</v>
      </c>
      <c r="J191">
        <f t="shared" si="120"/>
        <v>51.59999999999998</v>
      </c>
      <c r="K191">
        <f t="shared" si="121"/>
        <v>2191.4</v>
      </c>
      <c r="L191">
        <f t="shared" si="122"/>
        <v>98.00000000000023</v>
      </c>
      <c r="M191" s="3">
        <f t="shared" si="123"/>
        <v>14.000000000000032</v>
      </c>
      <c r="N191">
        <f t="shared" si="124"/>
        <v>98.09999999999991</v>
      </c>
      <c r="O191" s="3">
        <f t="shared" si="125"/>
        <v>14.014285714285702</v>
      </c>
    </row>
    <row r="192" spans="1:15" ht="15">
      <c r="A192" s="2">
        <f t="shared" si="98"/>
        <v>40080</v>
      </c>
      <c r="B192" t="s">
        <v>182</v>
      </c>
      <c r="C192">
        <v>2159.7</v>
      </c>
      <c r="D192">
        <f t="shared" si="117"/>
        <v>19.899999999999636</v>
      </c>
      <c r="E192">
        <v>0</v>
      </c>
      <c r="F192">
        <f t="shared" si="118"/>
        <v>19.899999999999636</v>
      </c>
      <c r="G192" t="s">
        <v>7</v>
      </c>
      <c r="I192">
        <f t="shared" si="119"/>
        <v>2159.7</v>
      </c>
      <c r="J192">
        <f t="shared" si="120"/>
        <v>51.59999999999998</v>
      </c>
      <c r="K192">
        <f t="shared" si="121"/>
        <v>2211.2999999999997</v>
      </c>
      <c r="L192">
        <f t="shared" si="122"/>
        <v>104.89999999999964</v>
      </c>
      <c r="M192" s="3">
        <f t="shared" si="123"/>
        <v>14.985714285714234</v>
      </c>
      <c r="N192">
        <f t="shared" si="124"/>
        <v>104.99999999999955</v>
      </c>
      <c r="O192" s="3">
        <f t="shared" si="125"/>
        <v>14.999999999999934</v>
      </c>
    </row>
    <row r="193" spans="1:15" ht="15">
      <c r="A193" s="2">
        <f t="shared" si="98"/>
        <v>40081</v>
      </c>
      <c r="B193" t="s">
        <v>183</v>
      </c>
      <c r="C193">
        <v>2173.1</v>
      </c>
      <c r="D193">
        <f t="shared" si="117"/>
        <v>13.400000000000091</v>
      </c>
      <c r="E193">
        <v>0</v>
      </c>
      <c r="F193">
        <f t="shared" si="118"/>
        <v>13.400000000000091</v>
      </c>
      <c r="G193" t="s">
        <v>19</v>
      </c>
      <c r="I193">
        <f t="shared" si="119"/>
        <v>2173.1</v>
      </c>
      <c r="J193">
        <f t="shared" si="120"/>
        <v>51.59999999999998</v>
      </c>
      <c r="K193">
        <f t="shared" si="121"/>
        <v>2224.7</v>
      </c>
      <c r="L193">
        <f t="shared" si="122"/>
        <v>109.29999999999973</v>
      </c>
      <c r="M193" s="3">
        <f t="shared" si="123"/>
        <v>15.614285714285675</v>
      </c>
      <c r="N193">
        <f t="shared" si="124"/>
        <v>109.39999999999964</v>
      </c>
      <c r="O193" s="3">
        <f t="shared" si="125"/>
        <v>15.628571428571377</v>
      </c>
    </row>
    <row r="194" spans="1:15" ht="15">
      <c r="A194" s="2">
        <f t="shared" si="98"/>
        <v>40082</v>
      </c>
      <c r="B194" t="s">
        <v>184</v>
      </c>
      <c r="C194">
        <v>2173.1</v>
      </c>
      <c r="D194">
        <f t="shared" si="117"/>
        <v>0</v>
      </c>
      <c r="E194">
        <v>0</v>
      </c>
      <c r="F194">
        <f t="shared" si="118"/>
        <v>0</v>
      </c>
      <c r="G194" t="s">
        <v>19</v>
      </c>
      <c r="I194">
        <f t="shared" si="119"/>
        <v>2173.1</v>
      </c>
      <c r="J194">
        <f t="shared" si="120"/>
        <v>51.59999999999998</v>
      </c>
      <c r="K194">
        <f t="shared" si="121"/>
        <v>2224.7</v>
      </c>
      <c r="L194">
        <f t="shared" si="122"/>
        <v>109.29999999999973</v>
      </c>
      <c r="M194" s="3">
        <f t="shared" si="123"/>
        <v>15.614285714285675</v>
      </c>
      <c r="N194">
        <f t="shared" si="124"/>
        <v>109.39999999999964</v>
      </c>
      <c r="O194" s="3">
        <f t="shared" si="125"/>
        <v>15.628571428571377</v>
      </c>
    </row>
    <row r="195" spans="1:15" ht="15">
      <c r="A195" s="2">
        <f t="shared" si="98"/>
        <v>40083</v>
      </c>
      <c r="B195" t="s">
        <v>185</v>
      </c>
      <c r="C195">
        <v>2178.3</v>
      </c>
      <c r="D195">
        <f t="shared" si="117"/>
        <v>5.200000000000273</v>
      </c>
      <c r="E195">
        <v>5.2</v>
      </c>
      <c r="F195">
        <f t="shared" si="118"/>
        <v>10.400000000000272</v>
      </c>
      <c r="G195" t="s">
        <v>19</v>
      </c>
      <c r="I195">
        <f t="shared" si="119"/>
        <v>2178.3</v>
      </c>
      <c r="J195">
        <f t="shared" si="120"/>
        <v>56.79999999999998</v>
      </c>
      <c r="K195">
        <f t="shared" si="121"/>
        <v>2235.1</v>
      </c>
      <c r="L195">
        <f t="shared" si="122"/>
        <v>99.40000000000009</v>
      </c>
      <c r="M195" s="3">
        <f t="shared" si="123"/>
        <v>14.200000000000014</v>
      </c>
      <c r="N195">
        <f t="shared" si="124"/>
        <v>104.69999999999982</v>
      </c>
      <c r="O195" s="3">
        <f t="shared" si="125"/>
        <v>14.95714285714283</v>
      </c>
    </row>
    <row r="196" spans="1:15" ht="15">
      <c r="A196" s="2"/>
      <c r="M196" s="3"/>
      <c r="O196" s="3"/>
    </row>
    <row r="198" spans="3:4" ht="15">
      <c r="C198" t="s">
        <v>101</v>
      </c>
      <c r="D198">
        <f>COUNTIF(D2:D195,0)</f>
        <v>43</v>
      </c>
    </row>
    <row r="199" spans="3:4" ht="15">
      <c r="C199" t="s">
        <v>100</v>
      </c>
      <c r="D199">
        <f>COUNTIF(D2:D195,"&lt;10")-D198</f>
        <v>30</v>
      </c>
    </row>
    <row r="201" spans="3:4" ht="15">
      <c r="C201" t="s">
        <v>127</v>
      </c>
      <c r="D201" s="4">
        <f>C195/COUNTA(B2:B195)</f>
        <v>11.228350515463918</v>
      </c>
    </row>
    <row r="202" spans="3:4" ht="15">
      <c r="C202" t="s">
        <v>128</v>
      </c>
      <c r="D202" s="4">
        <f>C195/(COUNTA(B2:B195)-D198)</f>
        <v>14.425827814569537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2009-05-06T17:28:51Z</dcterms:created>
  <dcterms:modified xsi:type="dcterms:W3CDTF">2009-10-20T13:17:07Z</dcterms:modified>
  <cp:category/>
  <cp:version/>
  <cp:contentType/>
  <cp:contentStatus/>
</cp:coreProperties>
</file>